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ontratacion\Desktop\LLMT\ARCHIVO UNICO 2025\INFORMES\PLAN ANTICORRUPCION\"/>
    </mc:Choice>
  </mc:AlternateContent>
  <xr:revisionPtr revIDLastSave="0" documentId="8_{E0339B03-C4C6-4249-A4B5-9BF19CAE281B}" xr6:coauthVersionLast="47" xr6:coauthVersionMax="47" xr10:uidLastSave="{00000000-0000-0000-0000-000000000000}"/>
  <bookViews>
    <workbookView xWindow="-120" yWindow="-120" windowWidth="29040" windowHeight="15720" activeTab="1" xr2:uid="{00000000-000D-0000-FFFF-FFFF00000000}"/>
  </bookViews>
  <sheets>
    <sheet name="2024" sheetId="1" r:id="rId1"/>
    <sheet name="2025" sheetId="3" r:id="rId2"/>
  </sheets>
  <definedNames>
    <definedName name="_xlnm._FilterDatabase" localSheetId="0" hidden="1">'2024'!$A$1:$BT$1</definedName>
    <definedName name="_xlnm._FilterDatabase" localSheetId="1" hidden="1">'2025'!$A$1:$BA$1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17" i="3" l="1"/>
  <c r="J117" i="3"/>
  <c r="AU116" i="3" l="1"/>
  <c r="J116" i="3"/>
  <c r="AU142" i="3" l="1"/>
  <c r="J142" i="3"/>
  <c r="AU141" i="3"/>
  <c r="J141" i="3"/>
  <c r="AU140" i="3" l="1"/>
  <c r="J140" i="3"/>
  <c r="AU115" i="3"/>
  <c r="J115" i="3"/>
  <c r="AU114" i="3"/>
  <c r="J114" i="3"/>
  <c r="AU113" i="3"/>
  <c r="J113" i="3"/>
  <c r="AU112" i="3"/>
  <c r="J112" i="3"/>
  <c r="AU111" i="3" l="1"/>
  <c r="J111" i="3"/>
  <c r="AU3" i="3" l="1"/>
  <c r="J3" i="3"/>
  <c r="AU139" i="3" l="1"/>
  <c r="J139" i="3"/>
  <c r="AU138" i="3"/>
  <c r="J138" i="3"/>
  <c r="J107" i="3"/>
  <c r="AU110" i="3" l="1"/>
  <c r="J110" i="3"/>
  <c r="AU109" i="3"/>
  <c r="J109" i="3"/>
  <c r="AU108" i="3"/>
  <c r="J108" i="3"/>
  <c r="AU107" i="3"/>
  <c r="AU106" i="3" l="1"/>
  <c r="J106" i="3"/>
  <c r="AU105" i="3"/>
  <c r="J105" i="3"/>
  <c r="AU137" i="3" l="1"/>
  <c r="J137" i="3"/>
  <c r="AU104" i="3"/>
  <c r="J104" i="3"/>
  <c r="AU103" i="3"/>
  <c r="J103" i="3"/>
  <c r="AU102" i="3"/>
  <c r="J102" i="3"/>
  <c r="AU101" i="3"/>
  <c r="J101" i="3"/>
  <c r="AU100" i="3" l="1"/>
  <c r="J100" i="3"/>
  <c r="AU99" i="3" l="1"/>
  <c r="J99" i="3"/>
  <c r="AU2" i="3" l="1"/>
  <c r="J2" i="3"/>
  <c r="AU98" i="3"/>
  <c r="J98" i="3"/>
  <c r="AU97" i="3"/>
  <c r="J97" i="3"/>
  <c r="AU96" i="3"/>
  <c r="J96" i="3"/>
  <c r="AU95" i="3"/>
  <c r="J95" i="3"/>
  <c r="AU94" i="3"/>
  <c r="J94" i="3"/>
  <c r="AU93" i="3"/>
  <c r="J93" i="3"/>
  <c r="AU92" i="3"/>
  <c r="J92" i="3"/>
  <c r="AU91" i="3"/>
  <c r="J91" i="3"/>
  <c r="AU90" i="3"/>
  <c r="J90" i="3"/>
  <c r="AU89" i="3"/>
  <c r="J89" i="3"/>
  <c r="AU88" i="3"/>
  <c r="J88" i="3"/>
  <c r="AU87" i="3" l="1"/>
  <c r="J87" i="3"/>
  <c r="AU86" i="3"/>
  <c r="J86" i="3"/>
  <c r="AU41" i="3" l="1"/>
  <c r="AU136" i="3"/>
  <c r="J136" i="3"/>
  <c r="AU4" i="3"/>
  <c r="J4" i="3"/>
  <c r="AU85" i="3"/>
  <c r="J85" i="3"/>
  <c r="AU84" i="3"/>
  <c r="J84" i="3"/>
  <c r="AU83" i="3"/>
  <c r="J83" i="3"/>
  <c r="AU82" i="3"/>
  <c r="J82" i="3"/>
  <c r="AU81" i="3" l="1"/>
  <c r="J81" i="3"/>
  <c r="AU80" i="3"/>
  <c r="J80" i="3"/>
  <c r="AU79" i="3"/>
  <c r="J79" i="3"/>
  <c r="AU78" i="3"/>
  <c r="J78" i="3"/>
  <c r="AU77" i="3"/>
  <c r="J77" i="3"/>
  <c r="AU76" i="3"/>
  <c r="J76" i="3"/>
  <c r="AU75" i="3"/>
  <c r="J75" i="3"/>
  <c r="AU135" i="3" l="1"/>
  <c r="J135" i="3"/>
  <c r="AU74" i="3"/>
  <c r="J74" i="3"/>
  <c r="AU73" i="3"/>
  <c r="J73" i="3"/>
  <c r="AU72" i="3"/>
  <c r="J72" i="3"/>
  <c r="AU71" i="3"/>
  <c r="J71" i="3"/>
  <c r="AU70" i="3"/>
  <c r="J70" i="3"/>
  <c r="AU69" i="3" l="1"/>
  <c r="J69" i="3"/>
  <c r="AU68" i="3" l="1"/>
  <c r="J68" i="3"/>
  <c r="AU67" i="3"/>
  <c r="J67" i="3"/>
  <c r="AU65" i="3"/>
  <c r="J65" i="3"/>
  <c r="AU66" i="3" l="1"/>
  <c r="J66" i="3"/>
  <c r="AU64" i="3" l="1"/>
  <c r="J64" i="3"/>
  <c r="AU63" i="3" l="1"/>
  <c r="J63" i="3"/>
  <c r="AU62" i="3"/>
  <c r="J62" i="3"/>
  <c r="AU61" i="3" l="1"/>
  <c r="J61" i="3"/>
  <c r="AU6" i="3" l="1"/>
  <c r="AU7" i="3"/>
  <c r="AU8" i="3"/>
  <c r="AU9" i="3"/>
  <c r="AU10" i="3"/>
  <c r="AU11" i="3"/>
  <c r="AU12" i="3"/>
  <c r="AU13" i="3"/>
  <c r="AU14" i="3"/>
  <c r="AU15" i="3"/>
  <c r="AU16" i="3"/>
  <c r="AU17" i="3"/>
  <c r="AU18" i="3"/>
  <c r="AU19" i="3"/>
  <c r="AU20" i="3"/>
  <c r="AU21" i="3"/>
  <c r="AU22" i="3"/>
  <c r="AU23" i="3"/>
  <c r="AU24" i="3"/>
  <c r="AU25" i="3"/>
  <c r="AU26" i="3"/>
  <c r="AU27" i="3"/>
  <c r="AU28" i="3"/>
  <c r="AU29" i="3"/>
  <c r="AU30" i="3"/>
  <c r="AU31" i="3"/>
  <c r="AU32" i="3"/>
  <c r="AU33" i="3"/>
  <c r="AU34" i="3"/>
  <c r="AU35" i="3"/>
  <c r="AU36" i="3"/>
  <c r="AU37" i="3"/>
  <c r="AU38" i="3"/>
  <c r="AU39" i="3"/>
  <c r="AU40" i="3"/>
  <c r="AU42" i="3"/>
  <c r="AU43" i="3"/>
  <c r="AU44" i="3"/>
  <c r="AU45" i="3"/>
  <c r="AU46" i="3"/>
  <c r="AU47" i="3"/>
  <c r="AU48" i="3"/>
  <c r="AU49" i="3"/>
  <c r="AU50" i="3"/>
  <c r="AU51" i="3"/>
  <c r="AU52" i="3"/>
  <c r="AU53" i="3"/>
  <c r="AU54" i="3"/>
  <c r="AU55" i="3"/>
  <c r="AU56" i="3"/>
  <c r="AU57" i="3"/>
  <c r="AU58" i="3"/>
  <c r="AU59" i="3"/>
  <c r="AU60" i="3"/>
  <c r="AU118" i="3"/>
  <c r="AU119" i="3"/>
  <c r="AU120" i="3"/>
  <c r="AU121" i="3"/>
  <c r="AU122" i="3"/>
  <c r="AU123" i="3"/>
  <c r="AU124" i="3"/>
  <c r="AU125" i="3"/>
  <c r="AU126" i="3"/>
  <c r="AU127" i="3"/>
  <c r="AU128" i="3"/>
  <c r="AU129" i="3"/>
  <c r="AU130" i="3"/>
  <c r="AU131" i="3"/>
  <c r="AU132" i="3"/>
  <c r="AU133" i="3"/>
  <c r="AU134" i="3"/>
  <c r="AU5" i="3"/>
  <c r="J60" i="3" l="1"/>
  <c r="J59" i="3" l="1"/>
  <c r="J58" i="3"/>
  <c r="J57" i="3"/>
  <c r="J134" i="3" l="1"/>
  <c r="J56" i="3"/>
  <c r="J133" i="3" l="1"/>
  <c r="J132" i="3"/>
  <c r="J131" i="3"/>
  <c r="J55" i="3"/>
  <c r="J54" i="3"/>
  <c r="J53" i="3" l="1"/>
  <c r="J52" i="3"/>
  <c r="J51" i="3"/>
  <c r="J50" i="3"/>
  <c r="J49" i="3" l="1"/>
  <c r="J48" i="3"/>
  <c r="J130" i="3" l="1"/>
  <c r="J119" i="3"/>
  <c r="J47" i="3"/>
  <c r="J46" i="3" l="1"/>
  <c r="J129" i="3" l="1"/>
  <c r="J128" i="3" l="1"/>
  <c r="J45" i="3"/>
  <c r="J127" i="3" l="1"/>
  <c r="J126" i="3"/>
  <c r="J125" i="3"/>
  <c r="J124" i="3"/>
  <c r="J123" i="3"/>
  <c r="J122" i="3"/>
  <c r="J121" i="3"/>
  <c r="J120" i="3"/>
  <c r="J118" i="3"/>
  <c r="J44" i="3"/>
  <c r="J43" i="3"/>
  <c r="J42" i="3"/>
  <c r="J41" i="3" l="1"/>
  <c r="J40" i="3"/>
  <c r="J39" i="3"/>
  <c r="J38" i="3"/>
  <c r="J37" i="3"/>
  <c r="J36" i="3"/>
  <c r="J35" i="3"/>
  <c r="J34" i="3" l="1"/>
  <c r="J33" i="3"/>
  <c r="J32" i="3"/>
  <c r="J31" i="3"/>
  <c r="J30" i="3"/>
  <c r="J29" i="3"/>
  <c r="J28" i="3"/>
  <c r="J27" i="3"/>
  <c r="J26" i="3"/>
  <c r="J25" i="3"/>
  <c r="J24" i="3"/>
  <c r="J23" i="3"/>
  <c r="J22" i="3"/>
  <c r="J21" i="3"/>
  <c r="J20" i="3"/>
  <c r="J19" i="3" l="1"/>
  <c r="J18" i="3"/>
  <c r="J17" i="3"/>
  <c r="J16" i="3"/>
  <c r="J15" i="3"/>
  <c r="J14" i="3"/>
  <c r="J13" i="3"/>
  <c r="J12" i="3"/>
  <c r="J11" i="3"/>
  <c r="J10" i="3" l="1"/>
  <c r="J9" i="3"/>
  <c r="J8" i="3" l="1"/>
  <c r="J7" i="3"/>
  <c r="J6" i="3"/>
  <c r="J5" i="3"/>
  <c r="AQ21" i="1" l="1"/>
  <c r="AQ19" i="1"/>
  <c r="AQ20" i="1"/>
  <c r="AQ18" i="1"/>
  <c r="AQ3" i="1"/>
  <c r="AQ4" i="1"/>
  <c r="AQ5" i="1"/>
  <c r="AQ6" i="1"/>
  <c r="AQ7" i="1"/>
  <c r="AQ8" i="1"/>
  <c r="AQ9" i="1"/>
  <c r="AQ10" i="1"/>
  <c r="AQ11" i="1"/>
  <c r="AQ12" i="1"/>
  <c r="AQ13" i="1"/>
  <c r="AQ14" i="1"/>
  <c r="AQ15" i="1"/>
  <c r="AQ2" i="1"/>
  <c r="AQ17" i="1" l="1"/>
  <c r="AQ29" i="1"/>
  <c r="AQ31" i="1"/>
  <c r="AQ46" i="1"/>
  <c r="I4" i="1"/>
  <c r="I5" i="1"/>
  <c r="I7" i="1"/>
  <c r="I8" i="1"/>
  <c r="I9" i="1"/>
  <c r="I10" i="1"/>
  <c r="I11" i="1"/>
  <c r="I12" i="1"/>
  <c r="I13" i="1"/>
  <c r="I14" i="1"/>
  <c r="I15" i="1"/>
  <c r="I17" i="1"/>
  <c r="I18" i="1"/>
  <c r="I20" i="1"/>
  <c r="I21"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9" i="1"/>
  <c r="I80" i="1"/>
  <c r="I81" i="1"/>
  <c r="I82" i="1"/>
  <c r="I83" i="1"/>
  <c r="I84" i="1"/>
  <c r="I85" i="1"/>
  <c r="I86" i="1"/>
  <c r="I87" i="1"/>
  <c r="I88" i="1"/>
  <c r="I89" i="1"/>
  <c r="I90" i="1"/>
  <c r="I91" i="1"/>
  <c r="I92" i="1"/>
  <c r="I94" i="1"/>
  <c r="I95" i="1"/>
  <c r="I96" i="1"/>
  <c r="I97" i="1"/>
  <c r="I98" i="1"/>
  <c r="I99" i="1"/>
  <c r="I100" i="1"/>
  <c r="I101" i="1"/>
  <c r="I103"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alcChain>
</file>

<file path=xl/sharedStrings.xml><?xml version="1.0" encoding="utf-8"?>
<sst xmlns="http://schemas.openxmlformats.org/spreadsheetml/2006/main" count="3214" uniqueCount="957">
  <si>
    <t>No. DE CTO.</t>
  </si>
  <si>
    <t>FECHA DEL CONTRATO</t>
  </si>
  <si>
    <t>RAZÓN SOCIAL Y/O NOMBRE DEL CONTRATISTA</t>
  </si>
  <si>
    <t>NÚMERO DEL RUT DEL CONTRATISTA</t>
  </si>
  <si>
    <t>OBJETO DEL CONTRATO</t>
  </si>
  <si>
    <t>FECHA DE SUSCRIPCIÓN DEL CONTRATO</t>
  </si>
  <si>
    <t>FECHA DE TERMINACIÓN DEL CONTRATO</t>
  </si>
  <si>
    <t>TOTAL DÍAS DEL CONTRATO</t>
  </si>
  <si>
    <t>VALOR INICIAL DEL CONTRATO</t>
  </si>
  <si>
    <t>MODALIDAD DE CONTRATACIÓN
SEGÚN EL MANUAL</t>
  </si>
  <si>
    <t>RESOLUCIÓN DE ADJUDICACIÓN
(SI APLICA)</t>
  </si>
  <si>
    <t>NOMBRES Y APELLIDOS DEL REPRESENTANTE LEGAL Y/O CONTRATISTA</t>
  </si>
  <si>
    <t>NÚMERO DE CÉDULA Y LUGAR DE EXPEDICIÓN DEL REPRESENTANTE LEGAL Y/O CONTRATISTA</t>
  </si>
  <si>
    <t>DIRECCIÓN DEL CONTRATISTA</t>
  </si>
  <si>
    <t>TIPO DE CONTRATO
(Suministros, Prestación de Servicios, etc)</t>
  </si>
  <si>
    <t>CARGO DEL SUPERVISOR O INTERVENTOR</t>
  </si>
  <si>
    <t>NOMBRE DEL SUPERVISOR O INTERVENTOR</t>
  </si>
  <si>
    <t>RUBRO PRESUPUESTAL</t>
  </si>
  <si>
    <t>NÚMERO DEL C.D.P.</t>
  </si>
  <si>
    <t>VALOR DEL C.D.P.</t>
  </si>
  <si>
    <t>FECHA DEL C.D.P.</t>
  </si>
  <si>
    <t>NÚMERO DEL R.P.</t>
  </si>
  <si>
    <t>FECHA DEL R.P.</t>
  </si>
  <si>
    <t>VALOR TOTAL CONTRATADO</t>
  </si>
  <si>
    <t>VALOR NO EJECUTADO</t>
  </si>
  <si>
    <t>FECHA ACTA DE INICIO</t>
  </si>
  <si>
    <t>FECHA ACTA DE LIQUIDACIÓN</t>
  </si>
  <si>
    <t>PUBLICACION ACTA LIQUIDACIÓN</t>
  </si>
  <si>
    <t>FECHA QUE SE DEBE PUBLICAR</t>
  </si>
  <si>
    <t>FECHA DE PUBLICACIÓN EN SECOP</t>
  </si>
  <si>
    <t xml:space="preserve">LINK SECOP </t>
  </si>
  <si>
    <t>JHON ALEXANDER CARVAJAL MARTINEZ</t>
  </si>
  <si>
    <t>PRESTACIÓN DE SERVICIOS PROFESIONALES DE ASESORÍA JURÍDICA EXTERNA Y REPRESENTACIÓN JUDICIAL, CON DISPONIBILIDAD PERMANENTE PARA ATENDER LAS CONSULTAS Y REPRESENTACIÓN EN LOS PROCESOS DE DEFENSA JURÍDICA, CONTRATACIÓN, LEGALIDAD ADMINISTRATIVA Y LOS DEMÁS QUE SEA REQUERIDO POR LA EMPRESA SOCIAL DEL ESTADO CENTRO DE REHABILITACIÓN INTEGRAL DE BOYACÁ.</t>
  </si>
  <si>
    <t>N/A</t>
  </si>
  <si>
    <t>JOHN ALEXANDER CARVAJAL MARTÍNEZ</t>
  </si>
  <si>
    <t>CALLE 48ª # 1-27E MANZANA 1 - TUNJA</t>
  </si>
  <si>
    <t>PRESTACIÓN DE SERVICIOS</t>
  </si>
  <si>
    <t>GERENTE</t>
  </si>
  <si>
    <t>ZULMA CRISTINA MONTAÑA MARTÍNEZ</t>
  </si>
  <si>
    <t xml:space="preserve">212020200802
</t>
  </si>
  <si>
    <t>JUAN FELIPE CUJABANTE BAUTISTA</t>
  </si>
  <si>
    <t>PRESTACION DE SERVICIOS PROFESIONALES DE REVISORIA FISCAL PARA LA EMPRESA SOCIAL DEL ESTADO CENTRO DE REHABILITACIÓN INTEGRAL DE BOYACÁ</t>
  </si>
  <si>
    <t>$6.468.000.</t>
  </si>
  <si>
    <t>CARRERA 10 # 64B – 79 TORRE 7 APARTAMENTO 301; TUNJA</t>
  </si>
  <si>
    <t>IVONNE YOLIMA TIRIA TORRES</t>
  </si>
  <si>
    <t>PRESTACIÓN DE SERVICIOS PROFESIONALES EN CONTADURÍA PÚBLICA PARA LA EMPRESA SOCIAL DEL ESTADO CENTRO DE REHABILITACIÓN INTEGRAL DE BOYACÁ</t>
  </si>
  <si>
    <t>CARRERA 11 # 23 A – 86 APARTAMENTO 905; DUITAMA</t>
  </si>
  <si>
    <t>SUBGERENTE ADMINISTRATIVO Y FINANCIERO</t>
  </si>
  <si>
    <t>SANTECO S.A.S</t>
  </si>
  <si>
    <t>PRESTACIÓN DEL SERVICIO DE ASEO Y DESINFECCIÓN DE LAS ÁREAS ASISTENCIALES, ADMINISTRATIVAS Y EXTERNAS DE LA EMPRESA SOCIAL DEL ESTADO CENTRO DE REHABILITACIÓN INTEGRAL DE BOYACÁ, CUMPLIENDO LOS PROTOCOLOS, PROCEDIMIENTOS INTERNOS Y LAS DISPOSICIONES LEGALES VIGENTES DE LA EMPRESA SOCIAL DEL ESTADO CENTRO DE REHABILITACIÓN INTEGRAL DE BOYACÁ.</t>
  </si>
  <si>
    <t>LINA MARCELA BERNAL ESPITIA</t>
  </si>
  <si>
    <t>CARRERA 3 No. 46 A – 42 BARRIO LAS QUINTAS; TUNJA</t>
  </si>
  <si>
    <t>ANGELA MILENA GRANDOS RINCÓN</t>
  </si>
  <si>
    <t xml:space="preserve">LABORAMOS </t>
  </si>
  <si>
    <t>820.004.258 – 6</t>
  </si>
  <si>
    <t>CONTRATACIÓN DE SERVICIOS TEMPORALES PARA EL DESARROLLO DE ACTIVIDADES ASISTENCIALES Y ADMINISTRATIVAS DE LA EMPRESA SOCIAL DEL ESTADO CENTRO DE REHABILITACIÓN INTEGRAL DE BOYACÁ.</t>
  </si>
  <si>
    <t>MARTHA ELENA MACHADO MONCAYO</t>
  </si>
  <si>
    <t>TRANSVERSAL 11 No. 23 – 80, TUNJA</t>
  </si>
  <si>
    <t>ANDREA DEL PILAR CHONA BOLIVAR Y ELKY GUSTAVO MORENO SANDOVAL</t>
  </si>
  <si>
    <t>$51.401.666.</t>
  </si>
  <si>
    <t>CONTRATACIÓN DE SERVICIOS TEMPORALES PARA EL DESARROLLO
DE ACTIVIDADES ASISTENCIALES DE LA EMPRESA SOCIAL DEL
ESTADO CENTRO DE REHABILITACIÓN INTEGRAL DE BOYACÁ</t>
  </si>
  <si>
    <t>TECNOLOGÍAS INTEGRALES DE SEGURIDAD DE COLOMBIA LTDA</t>
  </si>
  <si>
    <t>830.063.683-1</t>
  </si>
  <si>
    <t>PRESTACIÓN DE SERVICIOS DE VIGILANCIA Y SEGURIDAD PRIVADA, EN LAS INSTALACIONES DE LA EMPRESA SOCIAL DEL ESTADO CENTRO DE REHABILITACIÓN INTEGRAL DE BOYACÁ</t>
  </si>
  <si>
    <t>YENNY KARINA BONILLA CRUZ</t>
  </si>
  <si>
    <t>CALLE 152 A # 17-04; BOGOTÁ</t>
  </si>
  <si>
    <t>SUMINISTROS Y SERVICIOS TONY SOCIEDAD POR ACCIONES SIMPLIFICADA – SUMISERVI S.A.S</t>
  </si>
  <si>
    <t>900.130.262 - 5</t>
  </si>
  <si>
    <t>SUMINISTRO DE ALIMENTACIÓN A LOS USUARIOS DE LA EMPRESA SOCIAL DEL ESTADO CENTRO DE REHABILITACIÓN INTEGRAL DE BOYACÁ, POR EL SISTEMA DE PRECIO FIJO POR RACIÓN.</t>
  </si>
  <si>
    <t>CLARA FERNANDA MORENO CASTAÑEDA</t>
  </si>
  <si>
    <t>CALLE 12 # 35-33 INTERIOR 113; DUITAMA</t>
  </si>
  <si>
    <t>PRESTACIÓN DEL SERVICIO DE LAVANDERÍA, DESINFECCIÓN, DOBLADO Y PLANCHADO DE LA ROPA UTILIZADA POR USUARIOS HOSPITALIZADOS EN LA EMPRESA SOCIAL DEL ESTADO CENTRO DE REHABILITACIÓN INTEGRAL DE BOYACÁ</t>
  </si>
  <si>
    <t>DOBLECALZADA Rural Vr RUNTA; TUNJA</t>
  </si>
  <si>
    <t>NANCY MILENA MEDINA SILVA</t>
  </si>
  <si>
    <t>PRESTACIÓN DE SERVICIOS PROFESIONALES COMO MÉDICO ESPECIALISTA EN PSIQUIATRÍA PARA LA ATENCIÓN DE PACIENTES EN LOS DIFERENTES SERVICIOS DE LA EMPRESA SOCIAL DEL ESTADO CENTRO DE REHABILITACIÓN INTEGRAL DE BOYACÁ.</t>
  </si>
  <si>
    <t>AVENIDA UNIVERSITARIOS # 65 – 02 APARTAMENTO 707 TORRE 2; TUNJA</t>
  </si>
  <si>
    <t>ELKY GUSTAVO MORENO SANDOVAL</t>
  </si>
  <si>
    <t>OMAR ENRIQUE DE LA HOZ MATAMOROS</t>
  </si>
  <si>
    <t>19,280,773</t>
  </si>
  <si>
    <t>PRESTACIÓN DE SERVICIOS PROFESIONALES COMO MÉDICO ESPECIALISTA EN PSIQUIATRÍA PARA LA ATENCIÓN DE PACIENTES EN LOS DIFERENTES SERVICIOS DE LA EMPRESA SOCIAL DEL ESTADO CENTRO DE REHABILITACIÓN INTEGRAL DE BOYACÁ</t>
  </si>
  <si>
    <t>OMAR ENRIQUE DE LA OZ MATAMOROS</t>
  </si>
  <si>
    <t>CARRERA 7C # 138-60</t>
  </si>
  <si>
    <t>ALEYDA CAROLINA GÓMEZ NIÑO</t>
  </si>
  <si>
    <t>CALLE 24 # - 6 B -64, APARTAMENTO 302</t>
  </si>
  <si>
    <t>ADRIANA LUCIA BURBANO LÓPEZ</t>
  </si>
  <si>
    <t>CARRERA 9 No. 10-150, DUITAMA</t>
  </si>
  <si>
    <t>DERLY JEANINNE SANCHEZ AVILA</t>
  </si>
  <si>
    <t>46,375,585</t>
  </si>
  <si>
    <t>46.375.585</t>
  </si>
  <si>
    <t>CALLE 29 # 9 – 45 APARTAMENTO 302 EDIFICIO DAVINCY BARRIO EL RECREO; SOGAMOSO</t>
  </si>
  <si>
    <t>JUAN CARLOS ALBA MALDONADO</t>
  </si>
  <si>
    <t>7.176.536</t>
  </si>
  <si>
    <t>CALLE 79 No. 0 A – 79 CASA B2; TUNJA</t>
  </si>
  <si>
    <t>AURA VALENTINA SÁNCHEZ CALDERÓN</t>
  </si>
  <si>
    <t>1.232.891.600</t>
  </si>
  <si>
    <t>PRESTACIÓN DE SERVICIOS PROFESIONALES DE APOYO A CALIDAD Y SEGURIDAD DEL PACIENTE PARA LA EMPRESA SOCIAL DEL ESTADO CENTRO DE REHABILITACIÓN INTEGRAL DE BOYACÁ</t>
  </si>
  <si>
    <t>13.860.000</t>
  </si>
  <si>
    <t>CARRERA 37 # 100 – 23 AP 701 TORRE 4; BUCARAMANGA</t>
  </si>
  <si>
    <t>13.860.000.</t>
  </si>
  <si>
    <t>EMMA PAOLA HUERTAS TORO</t>
  </si>
  <si>
    <t>PRESTACIÓN DE SERVICIOS PROFESIONALES PARA LA APLICACIÓN, ANÁLISIS E INTERPRETACIÓN DE TEST NEUROPSI Y PRUEBAS DE EVALUACIÓN NEUROPSICOLÓGICA EN NIÑOS, ADULTOS Y ADULTOS MAYORES O ANCIANOS.</t>
  </si>
  <si>
    <t>77.000.000</t>
  </si>
  <si>
    <t xml:space="preserve">VEREDA MOLINO SECTOR ICABUCO , UMBITA </t>
  </si>
  <si>
    <t>PRESTACIÓN DE SERVICIOS PROFESIONALES COMO NEUROPSICOLOGA PARA LA ATENCIÓN DE PACIENTES EN LOS DIFERENTES SERVICIOS DE LA E.S.E. CENTRO DE REHABILITACIÓN INTEGRAL DE BOYACÁ.</t>
  </si>
  <si>
    <t>42.240.000</t>
  </si>
  <si>
    <t>JOHANA ELIZABETH BARRETO ESQUIVEL</t>
  </si>
  <si>
    <t>40.044.504</t>
  </si>
  <si>
    <t>CARRERA 1F No. 40-21 APTO 403; TUNJA</t>
  </si>
  <si>
    <t>CESAR AUGUSTO RUIZ ECHEVERRIA</t>
  </si>
  <si>
    <t>4.192.153</t>
  </si>
  <si>
    <t>169.200.000</t>
  </si>
  <si>
    <t>CARRERA 19N°29--15 PAIPA</t>
  </si>
  <si>
    <t>HENRY NONSOQUE HERNANDEZ</t>
  </si>
  <si>
    <t>7.180.509</t>
  </si>
  <si>
    <t>SERVICIOS PROFESONALES DE QUIMICO FARMACEUTICO PARA LA EMPRESA SOCIAL DEL ESTADO CENTRO DE REHABILITACION INTEGRAL DE BOYACÁ</t>
  </si>
  <si>
    <t>15.793,333</t>
  </si>
  <si>
    <t>CARRERA 72B-66-75</t>
  </si>
  <si>
    <t>LA PREVISORA S.A COMPAÑÍA DE SEGUROS</t>
  </si>
  <si>
    <t>No. 860.002.400-2</t>
  </si>
  <si>
    <t>CONTRATAR LOS SERVICIOS ESPECIALIZADOS DE UNA COMPAÑÍA ASEGURADORA PARA LA EXPEDICIÓN DE LAS PÓLIZAS PERTENECIENTES AL PROGRAMA DE SEGUROS, REQUERIDO PARA LA ADECUADA PROTECCIÓN DE LOS BIENES MUEBLES E INMUEBLES PATRIMONIALES DE PROPIEDAD DE LA ENTIDAD, ASÍ COMO AQUELLOS POR LOS CUALES SEA O FUERE LEGALMENTE RESPONSABLE O LE CORRESPONDA ASEGURAR EN VIRTUD DE DISPOSICIÓN LEGAL O CONTRACTUAL DE LA EMPRESA SOCIAL DEL ESTADO CENTRO DE REHABILITACIÓN INTEGRAL DE BOYACÁ</t>
  </si>
  <si>
    <t>RAMON GUILLERMO ANGARITA LAMK</t>
  </si>
  <si>
    <t>13.507.958</t>
  </si>
  <si>
    <t>CALLE 57 # 09-07; BOGOTÁ</t>
  </si>
  <si>
    <t xml:space="preserve">ANDREA DEL PILAR CHONA BOLIVAR </t>
  </si>
  <si>
    <t>TRANSPORTES LOS MUISCAS</t>
  </si>
  <si>
    <t>891801450-1</t>
  </si>
  <si>
    <t>SUMINISTRO DE COMBUSTIBLE, GASOLINA CORRIENTE O REGULAR Y A.C.P.M. O DIÉSEL PARA LOS VEHÍCULOS, PLANTA ELÉCTRICA Y DEMÁS EQUIPOS QUE LO REQUIERAN - PROPIEDAD DE LA EMPRESA SOCIAL DEL ESTADO CENTRO DE REHABILITACION DE BOYACA</t>
  </si>
  <si>
    <t>5.000.000</t>
  </si>
  <si>
    <t xml:space="preserve">CAYO NIXON RINCON VELANDIA </t>
  </si>
  <si>
    <t>7.164.1452</t>
  </si>
  <si>
    <t>CARRERA 11#11-93</t>
  </si>
  <si>
    <t>CAROLINA MARÍA MONROY MEDINA</t>
  </si>
  <si>
    <t>40.048.535</t>
  </si>
  <si>
    <t xml:space="preserve">PRESTACIÓN DE SERVICIOS PROFESIONALES COMO MÉDICO
ESPECIALISTA EN PSIQUIATRÍA PARA LA ATENCIÓN DE PACIENTES
EN LOS DIFERENTES SERVICIOS DE LA EMPRESA SOCIAL DEL
ESTADO CENTRO DE REHABILITACIÓN INTEGRAL DE BOYACÁ.
</t>
  </si>
  <si>
    <t>CALLE 17 # 11-30; TUNJA</t>
  </si>
  <si>
    <t>CONSORCIO IO- LABORAMOS</t>
  </si>
  <si>
    <t>CONTRATACION DE SERVICOS TEMPRALES PARA EL DESARROLLO DE ACTIVIDADES ASISTENCIALES Y ADMINISTRATIVAS DE LA EMPRESA SOCIAL DEL ESTADO CENTRO DE REHABILITACION INTEGRAL DE BOYACA.</t>
  </si>
  <si>
    <t>CONVOCATORIA PUBLICA</t>
  </si>
  <si>
    <t>DEISY TATIANA SOLANO LAGOS</t>
  </si>
  <si>
    <t>1.04.9651.653</t>
  </si>
  <si>
    <t>TRANSVERSAL 11 NO. 20 36</t>
  </si>
  <si>
    <t>ERIKA PAOLA MORALES PEÑA</t>
  </si>
  <si>
    <t>PRESTACIÓN DE SERVICIOS PARA LA DESRATIZACIÓN, FUMIGACIÓN (EXTERIOR E INTERIOR DE TODAS LAS UNIDADES DE ATENCIÓN HOSPITALARIA E INTERIOR EN LAS UNIDADES DE APOYO TERAPÉUTICO, ADMINISTRACIÓN Y ARCHIVO) UBICADAS EN LA EMPRESA SOCIAL DEL ESTADO CENTRO DE REHABILITACIÓN INTEGRAL DE BOYACÁ.</t>
  </si>
  <si>
    <t>AVENIDA LIBERTADORES NO. 22 - 104/114 PAIPA</t>
  </si>
  <si>
    <t>SARA PATRICIA PEREZ SIERRA</t>
  </si>
  <si>
    <t>PRESTACIÓN DE SERVICIOS PROFESIONALES ESPECIALIZADOS DE NEUROLOGÍA PEDIÁTRICA E INFANTIL EN EL ÁREA REQUERIDA POR LA EMPRESA SOCIAL DEL ESTADO CENTRO DE REHABILITACIÓN INTEGRAL DE BOYACÁ.</t>
  </si>
  <si>
    <t>CALLE 16 NO. 11 - 78</t>
  </si>
  <si>
    <t>SUBGERENTE CIENTIFICO</t>
  </si>
  <si>
    <t>COMPANY MEDIQBOY OC S.A.S</t>
  </si>
  <si>
    <t>901.035.884-3</t>
  </si>
  <si>
    <t>SUMINISTRO DE MEDICAMENTOS PARA LA EMPRESA SOCIAL DEL ESTADO CENTRO DE REHABILITACION INTEGRAL DE BOYACÁ.</t>
  </si>
  <si>
    <t>JULIO CESAR MONTAÑEZ PRIETO</t>
  </si>
  <si>
    <t>CALLE 58 # 2 -80 OFICINA 303 BARRIO SANTA ANA; TUNJA</t>
  </si>
  <si>
    <t>SUMINISTRO</t>
  </si>
  <si>
    <t>NUVA S.A.S</t>
  </si>
  <si>
    <t>900480786-3</t>
  </si>
  <si>
    <t>PRESTACION DE SERVICIOS PARA LA UTILIZACION DE LICENCIAS DE CORREOS ELECTRÓNICOS PARA LA EMPRESA SOCIAL DEL ESTADO CENTRO DE REHABILITACIÓN INTEGRAL DE BOYACÁ, A FIN DE ATENDER EL OBJETO MISIONAL DE LA MISMA Y EL NORMAL FUNCIONAMIENTO DE LAS ÁREAS DE TRABAJO; DE ACUERDO CON LAS CANTIDADES Y ESPECIFICACIONES TECNICAS REQUERIDAS</t>
  </si>
  <si>
    <t>GABRIEL JAIME GOMEZ</t>
  </si>
  <si>
    <t>CARRERA 50 FF 8 SUR 27 OFICINA 306 ED 808  MEDELLIN</t>
  </si>
  <si>
    <t>900130262-   5</t>
  </si>
  <si>
    <t>SUMINISTRO DE ALIMENTACIÓN A LOS USUARIOS HOSPITALIZADOS DE LA EMPRESA SOCIAL DEL ESTADO CENTRO DE REHABILITACIÓN INTEGRAL DE BOYACÁ, POR EL SISTEMA DE PRECIO FIJO POR TIEMPO DE COMIDA</t>
  </si>
  <si>
    <t>CALLE 12 # 35-33 INTERIOR 113 DUITAMA</t>
  </si>
  <si>
    <t>EMPRESA REGIONAL PARA EL MANEJO INTEGRAL DE RESIDUOS S.A E.S.P</t>
  </si>
  <si>
    <t>900.210.774-8</t>
  </si>
  <si>
    <t>PRESTACIÓN DE SERVICIOS DE GESTIÓN INTEGRAL, RECOLECCIÓN, TRANSPORTE, MANIPULACIÓN, ALMACENAMIENTO, TRATAMIENTO, DESNATURALIZACIÓN Y DISPOSICIÓN FINAL DE LOS RESIDUOS HOSPITALARIOS, ELÉCTRICOS Y ELECTRÓNICOS GENERADOS DE LA EMPRESA SOCIAL DEL ESTADO CENTRO DE REHABILITACIÓN INTEGRAL DE BOYACÁ</t>
  </si>
  <si>
    <t>GEORG NIELSEN RAMÍREZ</t>
  </si>
  <si>
    <t>CALLE 52 A # 11 -85; SOGAMOSO</t>
  </si>
  <si>
    <t>DERLY MARITZA FIRACATIVE MORALES</t>
  </si>
  <si>
    <t>PRESTACIÓN DE SERVICIOS INTEGRADOS PARA LA ORGANIZACIÓN DEL FONDO DOCUMENTAL DE LA EMPRESA SOCIAL DEL ESTADO CENTRO DE REHABILITACIÓN INTEGRAL DE BOYACÁ.</t>
  </si>
  <si>
    <t>CALLE 47 NO. 3 - 18  BARRIO LLAS QUINTAS</t>
  </si>
  <si>
    <t>TECNOLOGIAS INTEGRALES DE SEGURIDAD DE COLOMBIA LTDA</t>
  </si>
  <si>
    <t>830063683-1</t>
  </si>
  <si>
    <t>SUMINISTRO E INSTALACIÓN DE CAMARAS DE SEGURIDAD PARA LA UNIDAD D   DE   LA E.S.E CENTRO DE REHABILITACIÓN INTEGRAL DE BOYACÁ.</t>
  </si>
  <si>
    <t xml:space="preserve">CALLE 152A  NO 17 - 04 BOGOTA </t>
  </si>
  <si>
    <t>SUMINISTRO-PRESTACION DE SERVICIOS</t>
  </si>
  <si>
    <t>212020200801 - 23201010030503</t>
  </si>
  <si>
    <t>MICHAEL STEVEN PEREZ PARRA</t>
  </si>
  <si>
    <t>PRESTACION DE SERVICIOS PROFESIONALES A LA EMPRESA SOCIAL DEL ESTADO CENTRO DE REHABILITACION INTEGRAL DE BOYACA PARA LA REALIZACION DE ACTIVIDADES DE APOYO EN EL AREA JURIDICA</t>
  </si>
  <si>
    <t>CALLE 11B NO 25A 29 SOGAMOSO</t>
  </si>
  <si>
    <t>PRESTACION DE SERVICIOS PROFESIONALES DE REVISORIA FISCAL PARA LA EMPRESA SOCIAL DEL ESTADO CENTRO DE REHABILITACIÓN INTEGRAL DE BOYACÁ, DE CONFORMIDAD CON LA NORMATIVIDAD VIGENTE.</t>
  </si>
  <si>
    <t>CRA 10 NO. 64B - 79 TORRE 7 APTO 301</t>
  </si>
  <si>
    <t>SERVIINTEG SAS</t>
  </si>
  <si>
    <t>826003791-8</t>
  </si>
  <si>
    <t>OBJETO DEL CONTRATO: SUMINISTRO E INSTALACION DE RED ELECTRICA DE BAJA TENSION  PARA LA UNIDAD D DE LA ESE CENTRO DE REHABILITACION INTEGRAL DE BOYACA.</t>
  </si>
  <si>
    <t xml:space="preserve">JOSE IGNACIO ALVAREZ PONGUTA </t>
  </si>
  <si>
    <t>CRA 11 NO. 2 - 31</t>
  </si>
  <si>
    <t>CONTRATACION DIRECTA</t>
  </si>
  <si>
    <t>ANULADO</t>
  </si>
  <si>
    <t>CRISTHIAN CAMILO AGUILAR BAUTISTA</t>
  </si>
  <si>
    <t>PRESTACIÓN DE SERVICIOS PROFESIONALES PARA EL SEGUIMIENTO E IMPLEMENTACIÓN DEL SISTEMA DE GESTIÓN DE SEGURIDAD Y SALUD EN EL TRABAJO SG-SST EN LA EMPRESA SOCIAL DEL ESTADO CENTRO DE REHABILITACIÓN INTEGRAL DE BOYACÁ - CRIB</t>
  </si>
  <si>
    <t>ANDREA CAROLINA CARDOZO LEMUS</t>
  </si>
  <si>
    <t>CRA 17A NO. 20 - 29</t>
  </si>
  <si>
    <t>BOYACA 7 DIAS SAS</t>
  </si>
  <si>
    <t>9011648200-5</t>
  </si>
  <si>
    <t>PRESTACIÓN DE SERVICIOS DE PAUTA PUBLICITARIA EN MEDIO DE COMUNICACIÓN DE AMPLIA CIRCULACIÓN CON COBERTURA DEPARTAMENTAL CON EL FIN DE DAR A CONOCER INFORMACIÓN SOBRE LA RENDICIÓN DE CUENTAS DE LA EMPRESA SOCIAL DEL ESTADO CENTRO DE REHABILITACIÓN INTEGRAL DE BOYACÁ DE LA VIGENCIA 2023</t>
  </si>
  <si>
    <t>EDWIN GONZALEZ ARANGUREN</t>
  </si>
  <si>
    <t>CALLE 140 NO. 16 - 66 SOGAMOSO</t>
  </si>
  <si>
    <t>L&amp;A COMERCIAL SAS</t>
  </si>
  <si>
    <t>900805304-4</t>
  </si>
  <si>
    <t xml:space="preserve">SUMINISTRO DE ELEMENTOS DE ASEO PARA USUARIOS HOSPITALIZADOS DE LARGA PERMANENCIA EN CALIDAD DE INIMPUTABLES EN LA EMPRESA SOCIAL DEL ESTADO CENTRO DE REHABILITACION INTEGRAL DE BOYACA </t>
  </si>
  <si>
    <t>LUZ MARINA RINCON AVELLA</t>
  </si>
  <si>
    <t>CRA 5 NO. 1A 37 SOGAMOSO</t>
  </si>
  <si>
    <t>COOPERATIVA DE ORGANISMOS DE SALUD DE BOYACA COOSBOY</t>
  </si>
  <si>
    <t>820000048-8</t>
  </si>
  <si>
    <t>PABLO ANDRES RAMIREZ ALARCON</t>
  </si>
  <si>
    <t xml:space="preserve">AVENIDA NORTE NO. 67 67 </t>
  </si>
  <si>
    <t>DISTRIBUIDORA COLOMBIANA DE MEDICAMENTOS S.A.S.-DISCOLMEDICA S.A.S</t>
  </si>
  <si>
    <t>828002423-5</t>
  </si>
  <si>
    <t>ADDY FERNANDO CORTES CUBILLOS</t>
  </si>
  <si>
    <t>CALLE 15 NO. 33- 02</t>
  </si>
  <si>
    <t>NUMIXX  SOCIEDAD POR ACCIONES SIMPLIFICADA S A S</t>
  </si>
  <si>
    <t>830109312-4</t>
  </si>
  <si>
    <t>PRESTACIÓN DE SERVICIOS DE REEMPAQUE, REENVASE  Y ROTULACIÓN  DE DOSIS UNITARIAS DE MEDICAMENTOS SÓLIDOS NO ESTÉRILES PARA LOS PACIENTES HOSPITALIZADOS EN LA EMPRESA SOCIAL DEL ESTADO CENTRO DE REHABILITACIÓN INTEGRAL DE BOYACÁ.</t>
  </si>
  <si>
    <t>JUAN JOSE DE LA ROCHE RAMIREZ</t>
  </si>
  <si>
    <t>CALLE 102 NO. 70B - 21 BOGOTA</t>
  </si>
  <si>
    <t xml:space="preserve">WILSON AUGUSTO RONCON MORALES </t>
  </si>
  <si>
    <t xml:space="preserve">ADQUISICION DE TANQUE DE ALMACENAMIENTO DE AGUA POTABLE DE 50M3 PARA LAS INSTALACIONES DE LA EMPRESA SOCIAL DEL ESTADO CENTRO DE REHABILITACION INTEGRAL DE BOYACA </t>
  </si>
  <si>
    <t>WILSON AUGUSTO RINCON MORALES</t>
  </si>
  <si>
    <t>CARRERA 10 NO. 56 - 56 TUNJA</t>
  </si>
  <si>
    <t>29/02/82024</t>
  </si>
  <si>
    <t xml:space="preserve">HENRY MAURICIO CORREDOR CAMARGO </t>
  </si>
  <si>
    <t>HENRY MAURICIO CORREDOR CAMARGO</t>
  </si>
  <si>
    <t>CABAÑA ALTAMIRA  VEREDA SAN MARTIN NOBSA</t>
  </si>
  <si>
    <t xml:space="preserve">KARLA YAMELIS CIFUENTES AYALA </t>
  </si>
  <si>
    <t>PRESTACION DE SERVICIOS PROFESIONALES PARALA EVALUAION DIAGNOSTICA DE LOS PROCESOS Y PROCEDIMIENTOS DE LOS COMITES INSTITUCIONALES QUE HACEN PARTE DEL AREA ASISTENCIAL EN CUMPLIMIENTO DEL SISTEMA DE GESTION DE LAQ CALIDAD (SOGC)Y MODELO INTEGRADO DE PLANEACION Y GESTION (MIPG) DE LA ESE CENTRO DE REHABILITACION INTEGRAL DE BOYACA.</t>
  </si>
  <si>
    <t>KARLA YAMELIS CIFUENTES AYALA</t>
  </si>
  <si>
    <t>TRANSVERSAL 11A NO 29-23 PISO 2 TUNJA</t>
  </si>
  <si>
    <t>DE ALTA BIOINGENIERIA S.A.S</t>
  </si>
  <si>
    <t>901005004-0</t>
  </si>
  <si>
    <t>REALIZAR MANTENIMIENTO PREVENTIVO Y CORRECTIVO DE LOS EQUIPOS BIOMEDICOS CON SUMINISTRO DE REPUESTOS , ACCESORIOS E INSUMOS DE LA EMPRESA SOCIAL DEL ESTADO CENTRO DE REHABILITACION INTEGRAL DE BOYACÁ.</t>
  </si>
  <si>
    <t>PILAR JULIANA PRIETO CASTILLO</t>
  </si>
  <si>
    <t>CALLE 78A NO. 0-28 TUNJA</t>
  </si>
  <si>
    <t>CARVAJAL LABORATORIOS IPS S.A.S</t>
  </si>
  <si>
    <t>900152996-7</t>
  </si>
  <si>
    <t>PRESTACIÓN DE SERVICIOS PARA LA REALIZACIÓN DE EXÁMENES MÉDICOS LABORALES, EVALUACIONES MÉDICAS OCUPACIONALES Y EXAMENES DIAGNÓSTICOS DE APOYO OCUPACIONAL PARA LOS FUNCIONARIOS DE LA EMPRESA SOCIAL DEL ESTADO CENTRO DE REHABILITACIÓN INTEGRAL DE BOYACÁ.</t>
  </si>
  <si>
    <t>JUAN PABLO CARVAJAL ROJAS</t>
  </si>
  <si>
    <t>CALLE 24 NO. 9 - 39 CENTRO</t>
  </si>
  <si>
    <t>CAMILA EUGENIA NIETO DUARTE</t>
  </si>
  <si>
    <t>ACCIONES DE MANTENIMIENTO EN EL ÁREA DE ARCHIVO CENTRAL UBICADO EN LAS INSTALACIONES DE LA EMPRESA SOCIAL DEL ESTADO CENTRO DE REHABILITACIÓN INTEGRAL DE BOYACÁ.</t>
  </si>
  <si>
    <t>DIAGONAL 31 NO. 11 - 84 APTO 101 TUNJA</t>
  </si>
  <si>
    <t>OBRA Y MANTENIMIENTO</t>
  </si>
  <si>
    <t>FREDDY ALEXANDER RAMIREZ GARCIA</t>
  </si>
  <si>
    <t>INTERVENTORIA TECNICA,ADMINISTRATIVA,FINANCIERA Y CONTABLE DEL CONTRATO 52 CUYO OBJETO ES ACCIONES DE MANTENIMIENTO EN EL AREA DE ARCHIVO CENTRAL UBICADO EN LAS INSTALACIONES DE LA EMPRESA SOCIAL DEL ESTADO CENTRO DE REHABILITACION INTEGRAL DE BOYACA</t>
  </si>
  <si>
    <t>$10.475.874.77</t>
  </si>
  <si>
    <t>CALLE 19 NO. 8 -63 OF 103</t>
  </si>
  <si>
    <t>SUMINISTRO  DE INSUMOS MEDICO HOSPITALARIOS PARA LA EMPRESA SOCIAL DEL ESTADO CENTRO DE REHABILITACION INTEGRAL DE BOYACÁ</t>
  </si>
  <si>
    <t>900.152.996-7</t>
  </si>
  <si>
    <t>PRESTACIÓN DE SERVICIOS DE LABORATORIO CLÍNICO ESPECIALIZADO PARA LA EMPRESA SOCIAL DEL ESTADO CENTRO DE REHABILITACIÓN INTEGRAL DE BOYACÁ -CRIB.</t>
  </si>
  <si>
    <t xml:space="preserve">. 91.496.249 </t>
  </si>
  <si>
    <t>CALLE 24 # 9 – 38 BARRIO CENTRO; TUNJA</t>
  </si>
  <si>
    <t xml:space="preserve">MACSO S.A.S </t>
  </si>
  <si>
    <t>900285479-1</t>
  </si>
  <si>
    <t>PRESTACION DE SERVICIOS PARA EL CUMPLIMIENTO CON LO ESTABLECIDO EN EL PLAN DE CAPACITACIONES 2024 DE LA EMPRESA SOCIAL DEL ESTADO CENTRO DE REHABILITACION INTEGRAL DE BOYACA</t>
  </si>
  <si>
    <t>MILIBETH ARGUELLO CASTILLO</t>
  </si>
  <si>
    <t>CARRERA 6 NO. 38 - 33</t>
  </si>
  <si>
    <t>IBETH LILIANE FERNANDA CASTELBLANCO VILLAMIL</t>
  </si>
  <si>
    <t xml:space="preserve">PRESTACION DE SERVICIOS PROFESIONALES PARA COADYUBAREN LA CONSTRUCCION Y ELABORACION DEL ACTA DE INFORME FINAL DE GESTION </t>
  </si>
  <si>
    <t>CRA 4A NO. 33- 04</t>
  </si>
  <si>
    <t>MANTENIMIENTO DE REDES ELECTRICAS, Y ALUMBRADO PUBLICO INTERNO DE LA EMPRESA SOCIAL DEL ESTADO CENTRO DE REHABILITACION INTEGRAL DE BOYACA.</t>
  </si>
  <si>
    <t xml:space="preserve">KRA 11 NO. 2 - 131 </t>
  </si>
  <si>
    <t>DIEGO ALEJANDRO PEÑA TORRES</t>
  </si>
  <si>
    <t>PRESTACION DE SERVICIOS PARA LA GESTION DE REDES SOCIALES PRE-PRODUCCION DE VIDEOS INSTITUCIONALES Y PARA LA PRESENTACION DE RENDICION DE CUENTAS DE LA VIGENCIA FISCAL 2023</t>
  </si>
  <si>
    <t>CRA 7 NO 15 - 78 APTO 201</t>
  </si>
  <si>
    <t xml:space="preserve">TALLERES AUTORIZADOS S.A </t>
  </si>
  <si>
    <t>8605189235-5</t>
  </si>
  <si>
    <t>REALIZACION DE SERVICIO DIAGNOSTICO Y MANTENIMIENTO DEL VEHICULO OFICIAL DE LA EMPRESA SOCIAL DEL ESTADO CENTRO DE REHABILITACION INTEGRAL DE BOYACÁ</t>
  </si>
  <si>
    <t>ABEL FRANCISCO MANOTAS CASASBUENAS</t>
  </si>
  <si>
    <t>CALLE 13 NO 50 - 83  BOGOTA</t>
  </si>
  <si>
    <t>ALXO SISTEMAS DE INFORMACION S.A.S.</t>
  </si>
  <si>
    <t>ADQUISICIÓN DE NUEVOS MODULOS, MANTENIMIENTO Y SOPORTE TÉCNICO DEL SOFTWARE (APLICATIVO ASIS) DEL SISTEMA DE INFORMACIÓN DE LA EMPRESA SOCIAL DEL ESTADO CENTRO DE REHABILITACIÓN INTEGRAL DE BOYACÁ FASE DOS.</t>
  </si>
  <si>
    <t>ALEXANDER ORDOÑEZ ÁVILA</t>
  </si>
  <si>
    <t>AVENIDA ORIENTAL 22 – 32; TUNJA</t>
  </si>
  <si>
    <t>FELIPE ALEJANDRO GONZALEZ CASTELBLANCO</t>
  </si>
  <si>
    <t>INTERVENTORÍA TÉCNICA, ADMINISTRATIVA, FINANCIERA Y CONTABLE DEL  CONTRATO No. 47 DE 2023 CUYO OBJETO ES LA ADQUISICIÓN DE TANQUE DE ALMACENAMIENTO DE AGUA POTABLE DE 50 M3 PARA LAS INSTALACIONES DE LA EMPRESA SOCIAL DEL ESTADO CENTRO DE REHABILITACIÓN INTEGRAL DE BOYACÁ</t>
  </si>
  <si>
    <t xml:space="preserve">CARRERA 4A 33 04 – TUNJA. </t>
  </si>
  <si>
    <t xml:space="preserve">AURA VALENTINA SANCHEZ CALDERON </t>
  </si>
  <si>
    <t>PRESTACION DE SERVICIOS PROFESIONALES DE APOYO A CALIDAD Y SEGURIDAD DEL PACIENTE PARA LA EMPRESA SOCIAL DEL ESTADO CENTRO DE REHABILITACION INTEGRAL DE BOYACÁ.</t>
  </si>
  <si>
    <t>AURA VALENTINA SANCHEZ CALDERON</t>
  </si>
  <si>
    <t>CRA 37 NO. 100 - 23 APTO 701 TORRE 4</t>
  </si>
  <si>
    <t>SANDRA MILENA PATIÑO AVELLA</t>
  </si>
  <si>
    <t xml:space="preserve">PRESTACION DE SERVICIOS HOSTING-DOMINIO PARA LA EMPRESA SOCIAL DEL ESTADO CENTRO DE REHABILITACION INTEGRAL DE BOYACA, A FIN DE ATENDER EL OBJETO MISIONAL DE LA MISMA Y EL NORMAL FUNCIONAMIENTO DE LAS AREAS DE TRABAJO, DE ACUERDO CON LAS ESPECIFICACIONES TÉCNICAS REQUERIDAS. </t>
  </si>
  <si>
    <t>CRA 11A NO. 7B - 39 SOGAMOSO</t>
  </si>
  <si>
    <t>JUAN CARLOS GALLEGO BURGOS</t>
  </si>
  <si>
    <t xml:space="preserve">PRESTACION DE SERVICIOS PARA EL MANTENIMIENTO PREVENTIVO Y CORRECTIVO INCLUIDO EL SUMINISTRO DE REPUESTOS DE LAS IMPRESORAS RICOH DE LA EMPRESA SOCIAL DEL ESTADO CENTRO DE REHABILITACION INTEGRAL DE BOYACÁ. </t>
  </si>
  <si>
    <t>JUAN CARLOS GALLEGOS BURGOS</t>
  </si>
  <si>
    <t>AVENIDA COLON NO. 26-73 TUNJA</t>
  </si>
  <si>
    <t>REM EQUIPOS INGENIERIA BIOMEDICA SAS</t>
  </si>
  <si>
    <t>900805675-1</t>
  </si>
  <si>
    <t>SUMINISTRO DE INSUMOS, REACTIVOS Y PROGRAMA DE CONTROL DE CALIDAD EXTERNO EN QUÍMICA CLÍNICA, HEMATOLOGIA,INMUNOLOGÍA,MICROBIOLOGÍA,UROANALISIS,PARASITOLIGÍA PRUEBAS DE COAGULACIÓN PARA EL LABORATORIO CLÍNICODE LA EMPRESA SOCIAL DEL ESTADO CENTRO DE REHABILITACION INTEGRAL DE BOYACÁ.</t>
  </si>
  <si>
    <t>ALBA PUREZA RUIS TORRES</t>
  </si>
  <si>
    <t>CARRERA 12A NO. 14 - 34 TUNJA</t>
  </si>
  <si>
    <t>SEGURIDAD TREBOL LTDA</t>
  </si>
  <si>
    <t>800185215-2</t>
  </si>
  <si>
    <t xml:space="preserve">PRESTACION DE SERVICIOS DE VIGILANCIA, PORTERIA Y MONITOREO PERMANENTE DE CAMARAS EN LAS INSTALACIONES DE LA E.S.E CENTRO DE REHABILITACION INTEGRAL DE BOYACA </t>
  </si>
  <si>
    <t>TATIANA JULIETH ZAPATA GUTIERREZ</t>
  </si>
  <si>
    <t>CARRERA 7 NO. 21-85 EL CARMEN</t>
  </si>
  <si>
    <t>EDUARDO TIPAZOCA ZAMBRANO</t>
  </si>
  <si>
    <t>MANTENIMIENTO PREVENTIVO Y CORRECTIVO DE LAS INSTLACIONES INTERNAS DEL SERVICIO DE GAS NATURAL DE LA EMPRESA SOCIAL DEL ESTADO CENTRO DE REHABILITACION INTEGRAL DE BOYACÁ</t>
  </si>
  <si>
    <t>CALLE 8 SUR NO. 8-65 ESTE</t>
  </si>
  <si>
    <t>IO-LAVORANDO S.A.S</t>
  </si>
  <si>
    <t>900807696-5</t>
  </si>
  <si>
    <t xml:space="preserve">PRESTACION DE SERVICIOS DE PERSONAL EN MISION PROFESIONAL,TECNICO Y DE APOYO A LA GESTION, PORA LAS DIFERENTES AREAS DE LA ESE CENTRO DE REHABILITACION INTEGRAL DE BOYACA CRIB </t>
  </si>
  <si>
    <t>TRANSVERSAL 11 NO. 3-36</t>
  </si>
  <si>
    <t>INVERCAR ANDES SAS</t>
  </si>
  <si>
    <t>901229068-3</t>
  </si>
  <si>
    <t xml:space="preserve">PRESTACION DE SERVICIOS PARA LA REVISION TECNICO-MECÁNICA DE LA EMISIÓN DE GASRS CONTAMINANTES DEL PARQUE AUTOMOTOR DEL CENTRO DE REHABILITACIÓN INTEGRAL DE BOYACÁ. </t>
  </si>
  <si>
    <t>MANUEL CAMILO CARDENAS BOLIVAR</t>
  </si>
  <si>
    <t>CARRERA 6 NO. 46 - 30</t>
  </si>
  <si>
    <t>DIANA CAROLINA AZULA GRANADA</t>
  </si>
  <si>
    <t xml:space="preserve">PRESTACION DE SERVICIOS PROFESIONALES PARA EL ASESORAMIENTO Y ACOMPAÑAMIENTO EN LA DOCUMENTACION DEL PLAN DE GESTION Y EL,PLAN DE DESARROLLO 2024 - 2028 Y LA ACTUALIZACION DE LA ESTRUCTURA ORGANIZACIONAL POR PROCESOS DE LA E.S.E CENTRO DE REHABILITACION INTEGRAL DE BOYACÁ. </t>
  </si>
  <si>
    <t>CALLE 97 NO. 70 C - 69 APTO 803</t>
  </si>
  <si>
    <t>VICTOR ALEJANDRO MUNEVAR PLAZAS</t>
  </si>
  <si>
    <t>PRESTACION DE SERVICIOS PROFESIONALES COMO APOYO A LOS PROCESOS DE OBRA,CONSTRUCCION,MANTENIMIENTO,ADECUACION Y DISEÑO DE LA INFRAESTRUCTURA, ADELANTADOS POR LA E.S.E CENTRO DE REHABILITACION INTEGRAL DE BOYACÁ.</t>
  </si>
  <si>
    <t>CALLE 2 BIS NO. 14 - 61 APTO 202</t>
  </si>
  <si>
    <t>900805304-44</t>
  </si>
  <si>
    <t>ADQUISICION DE ELEMENTOS DE PAPELERIA Y CAFETERIA PARA LA EMPRESA SOCIAL DEL ESTADO CENTRO DE REHABILITACION INTEGRAL DE BOYACA</t>
  </si>
  <si>
    <t>SUBASTA INVERSA</t>
  </si>
  <si>
    <t>JEIMMY ALEJANDRA RINCON RAMIREZ</t>
  </si>
  <si>
    <t>CARRERA 15 NO. 1A - 37 SOGAMOSO</t>
  </si>
  <si>
    <t>2120101003030201 - 212020100201- 245010303</t>
  </si>
  <si>
    <t>SECOP II</t>
  </si>
  <si>
    <t>SECP II</t>
  </si>
  <si>
    <t xml:space="preserve">BERTHA IZQUIERDO MORENO </t>
  </si>
  <si>
    <t xml:space="preserve">SUMINISTRO DE MATERIAL IMPRESO Y DE PUBLICACIONES PARA LA EJECUCION DE LAS DIFERENTES ESTRATEGIAS Y ACTIVIDADES PROGRAMADAS POR LA EMPRESA SOCIAL DEL ESTADO CENTRO DE REHABILITACION INTEGRAL DE BOYACÁ. </t>
  </si>
  <si>
    <t>BERTHA IZQUIERDO MORENO</t>
  </si>
  <si>
    <t>CRA 17 NO. 13A 103 SOGAMOSO</t>
  </si>
  <si>
    <t xml:space="preserve"> 29/05/2024</t>
  </si>
  <si>
    <t>MSD DISTRISERVI S.A.S</t>
  </si>
  <si>
    <t>900488072-1</t>
  </si>
  <si>
    <t>PRESTACION DE SERVICIOS DE ASEO Y DESINFECCION DE LAS AREAS ASISTENCIALES, ADMINISTRATIVAS Y EXTERNAS DE LA EMPRESA SOCIAL DEL ESTADO CENTRO DE REHABILITACION INTEGRAL DE BOYACA, INCLUIDOS EL SUMINISTRO DE INSUMOS E IMPLEMENTOS DE ASEO REQUERIDOS PARA TAL FIN.</t>
  </si>
  <si>
    <t>DORA LUZ DUARTE CABANILLA</t>
  </si>
  <si>
    <t>CARRERA 2 ESTE NO 47A - 11 TUNJA</t>
  </si>
  <si>
    <t>OSCAR HERNAN MARTINEZ BORDA</t>
  </si>
  <si>
    <t xml:space="preserve">PRESTACION DEL SERVICIO DE MANTENIMIENTO PREVENTIVO Y CORRECTIVO INTEGRAL PARA LOS VEHICULOS DE LA EMPRESA SOCIAL DEL ESTADO CENTRO DE REHABILITACION INTEGRAL DE BOYACÁ. </t>
  </si>
  <si>
    <t xml:space="preserve">AVEN. CIRCUNVALAR 300 MTS VIA SUR VEREDA RUNTA </t>
  </si>
  <si>
    <t>EDEN YESITH PERALTA TORDESILLA</t>
  </si>
  <si>
    <t xml:space="preserve">PRESTACION DE SERVICIOS PROFESIONALES DE QUIMICO FARMACEUTICO PARA LA EMPRESA SOCIAL DEL ESTADO CENTRO DE REHABILITACION INTEGRAL DE BOYACA </t>
  </si>
  <si>
    <t>AVENIDA 291 NO. 58B 1</t>
  </si>
  <si>
    <t>SUMINISTRO DE MEDICAMENTOS GENERICOS PARA LA EMPRESA SOCIAL DEL ESTADO CENTRO DE REHABILITACION INTEGRAL DE BOYACÁ</t>
  </si>
  <si>
    <t>DISFARMA GC SAS</t>
  </si>
  <si>
    <t>900580962-2</t>
  </si>
  <si>
    <t xml:space="preserve">JOSE EUGENIO GOMEZ CASTELLANOS </t>
  </si>
  <si>
    <t>KM 7 - 400 FLORIDABLANCA</t>
  </si>
  <si>
    <t xml:space="preserve">PRESTACION DE SERVICIOS PARA EL LAVADO Y DESINFECCIONN DE TANQUES  DE AGUA POTABLE TANTO AEREOS COMO SUBTERRANEOS DE LA EMPRESA SOCIAL DEL ESTADO CENTRO DE REHABILITACION INTEGRAL DE BOYACÁ. </t>
  </si>
  <si>
    <t>AV LIBERTADORES 104 - 114 DUITAMA</t>
  </si>
  <si>
    <t xml:space="preserve">NANCY MILENA PEREZ PLAZAS </t>
  </si>
  <si>
    <t xml:space="preserve">PRESTACION DE SERVICIOS DE MANTENIMIENTO PREVENTIVO Y CORRECTIVO A LA INFRAESTRUCTURA FISICA DEL CENTRO DE REHABILITACION INTEGRAL DE BOYACÁ. </t>
  </si>
  <si>
    <t>CALLE 26 NO. 2 - 108 DUITAMA</t>
  </si>
  <si>
    <t>212020100301 - 212020100304 - 212020100402- 212020200502-2320201003-245010305- 245010401</t>
  </si>
  <si>
    <t>NESTOR FERNANDO DE LOS RIOS SAAVEDRA</t>
  </si>
  <si>
    <t xml:space="preserve">PRESTACION DE SERVICIOS COMO OPERADOR LOGISTICO PARA LAS ACTIVIDADES ORGANIZADAS PARA LA EMPRESA SOCIAL DEL ESTADO CENTRO DE REHABILITACION INTEGRAL DE BOYACÁ. </t>
  </si>
  <si>
    <t>CRA 9 NO. 18 - 705 TUNJA</t>
  </si>
  <si>
    <t>PRESTACIÓN DE SERVICIOS PROFESIONALES COMO APOYO A LA GESTIÓN DEL PROCESO DE GESTION JURÍDICA Y DE CONTRATACIÓN DE LA EMPRESA SOCIAL DEL ESTADO CENTRO DE REHABILITACIÓN INTEGRAL DE BOYACÁ</t>
  </si>
  <si>
    <t>CALLE 11 B NO. 25 - 29</t>
  </si>
  <si>
    <t>CARRERA 17 NO 3A 103 SOGAMOSO</t>
  </si>
  <si>
    <t>901031482-3</t>
  </si>
  <si>
    <t>71.400.00</t>
  </si>
  <si>
    <t>CARRERA 13 NO. 46A -42 LAS QUINTAS TUNJA</t>
  </si>
  <si>
    <t>ELIANA LORENA HERNANDEZ CIFUENTES</t>
  </si>
  <si>
    <t>CARRERA 73B NO. 6B - 43</t>
  </si>
  <si>
    <t>CALLE 16 NO 11 78</t>
  </si>
  <si>
    <t>45.00.000</t>
  </si>
  <si>
    <t xml:space="preserve">PRESTACION DE SERVICIOS PARA LA CREACIÓN, EJECUCIÓN Y CONTROL DE LAS CAMPAÑAS PUBLICITARIASY ACCIONES DE COMUNICACIÓN INTERNAS Y EXTERNAS, NECESARIAS PARA LA PROMOCIÓN Y FOMENTO DE LOS SERVICIOS OFERTADOS PPOR LA EMPRESA SOCIAL DEL ESTADO CENTRO DE REHABILITACION INTEGRAL DE BOYACÁ. </t>
  </si>
  <si>
    <t xml:space="preserve">PRESTACION DE SERVICIOS PROFESIONALESD PARA LA REALIZACIÓN DE CAPACITACIONES POR JORNADAS EN EL PROGRAMA FAMILIAS FUERTES: AMOR Y LIMITES CON EL FIN DE DAR CUMPLIMIENTO AL CONTRATO INTERADMINISTRATIVO NO 2242, SUSCRITO ENTRE LA GOBERNACION DE BOYACÁ Y LA EMPRESA SOCIAL DEL ESTADO CENTRO DE REHABILITACION INTEGRAL DE BOYACÁ. </t>
  </si>
  <si>
    <t xml:space="preserve">PRESTACION DE SERVICIOS PROFESIONALES ESPECIALIZADOS DE NEUROLOGÍA PEDIATRICA O INFANTIL EN EL AREA REQUERIDA POR LA EMPRESA SOCIAL DEL ESTADO CENTRO DE REHABILITACION INTEGRAL DE BOYACÁ. </t>
  </si>
  <si>
    <t>ALEYDA CAROLINA GOMEZ NIÑO</t>
  </si>
  <si>
    <t xml:space="preserve">PRESTACION DE SERVICIOS PROFESIONALES COMO MÉDICO ESPECIALISTA EN PSIQUIATRIA PARA LA ATENCIÓN DE PACIENTES EN LOS DIFERENTES SERVICIOS DE LA EMPRESA SOCIAL DEL ESTADO CENTRO DE REHABILITACIÓN INTEGRAL DE BOYACÁ. </t>
  </si>
  <si>
    <t>CALLE 24 NO. 6B - 64 APTO 302</t>
  </si>
  <si>
    <t>CARRERA 1 F NO. 40 - 21 APTO 403</t>
  </si>
  <si>
    <t>OLGA PATRICIA CAMARGO JIMENEZ</t>
  </si>
  <si>
    <t xml:space="preserve">PRESTACIÓN DE SERVICIOS PROFESIONALES COMO NEUROPSICÓLOGA PARA LA ATENCIÓN DE PACIENTES EN LOS DIFERENTES SERVICIOS DE LA E.S.E CENTRO DE REHABILITACIÓN INTEGRAL DE BOYACÁ. </t>
  </si>
  <si>
    <t>CRA 12 NO. 36 -63</t>
  </si>
  <si>
    <t>CARRERA 7C NO. 138 - 60 TUNJA</t>
  </si>
  <si>
    <t xml:space="preserve">INDIRA PATRICIA ILLIDGE IBARRA </t>
  </si>
  <si>
    <t xml:space="preserve">PRESTACIÓN DE SERVICIOS PROFESIONALES PARA LA ACTUALIZACIÓN Y AJUSTE DEL COMPONENTE DE REQUISITOS DE FORMACIÓN ACADÉMICA Y DE EXPERIENCIA DE LOS PERFILES QUE CONFORMAN LOS EMPLEOS DEL MANUAL DE FUNCIONES Y COMPETENCIAS DE LA EMPRESA SOCIAL DEL ESTADO CENTRO DE REHABILITACIÓN INTEGRAL DE BOYACÁ. </t>
  </si>
  <si>
    <t>INDIRA PATRICIA ILLIDGE IBARRA</t>
  </si>
  <si>
    <t xml:space="preserve">CARRERA 2 ESTE NO. 75A 80  </t>
  </si>
  <si>
    <t xml:space="preserve">GERENTE </t>
  </si>
  <si>
    <t xml:space="preserve">DRA. DIANA CATALINA DELGADO </t>
  </si>
  <si>
    <t>OXY ESPRESS</t>
  </si>
  <si>
    <t>900317971-3</t>
  </si>
  <si>
    <t xml:space="preserve">SUMINISTRO DE GASES MEDICINALES (OXÓIGENO) PRUEBAS HIDROSTÁTICAS Y FLUJOMETROS PARA EL CENTRO DE REHABILITACIÓN INTEGRAL DE BOYACÁ. </t>
  </si>
  <si>
    <t>SANDRA JANETH PALACIOS ROBERTO</t>
  </si>
  <si>
    <t>CALLE 25C NO. 99 -24 BOGOTÁ</t>
  </si>
  <si>
    <t xml:space="preserve">TRANSPORTE LOS MUISCAS S.A </t>
  </si>
  <si>
    <t xml:space="preserve">SUMINISTRO DE COMBUSTIBLE, GASOLINA CORRIENTE O REGULAR Y ACPM O DIESEL PARA LOS VEHÍCULOS, PLANTA ELECTRÍCA Y DEMÁS EQUIPOS QUE LO REQUIERAN PROPIEDAD DE LA EMPRESA SOCIAL DEL ESTADO CENTRO DE REHABILITACIÓN INTEGRAL DE BOYACÁ. </t>
  </si>
  <si>
    <t>CAYO NIXON RINCON VELANDIA</t>
  </si>
  <si>
    <t xml:space="preserve">CRA 11 NO. 11 - 93 </t>
  </si>
  <si>
    <t>ANDREA DEL PILAR CHONA BOLIVAR</t>
  </si>
  <si>
    <t>PRESTACION DE SERVICIOS PROFESIONALES DE REVISORIA FISCAL PARA LA EMPRESA SOCIAL DEL ESTADO CENTRO DE REHABILITACIÓN INTEGRAL DE BOYACÁ.</t>
  </si>
  <si>
    <t>CRA 10NO.64B 79 TUNJA</t>
  </si>
  <si>
    <t>JHON AROLD MONTEALEGRE VARGAS</t>
  </si>
  <si>
    <t xml:space="preserve">CALLE 28B NO. 10 - 27 </t>
  </si>
  <si>
    <t>JOHN ALEXANDER CARVAJAL MARTIENZ</t>
  </si>
  <si>
    <t xml:space="preserve">PRESTACIÓN DE SERVICIOS PROFESIONALES DE ASESORIA Y JURÍDICA EXTERNA E INTERNA, PARA QUE REPRESENTE, ASESORE Y APODERÉ JUDOICIALMENTE A LA E.S.E EN LOS DIFERENTES PROCESOS JUDICIALES, EXTRAJUDICIALES Y ADMINISTRATIVOS EN LOS QUE SEA PARTE LA EMPRESA SOCIAL DEL ESTADO CENTRO DE REHABILITACIÓN INTEGRAL DE BOYACÁ. </t>
  </si>
  <si>
    <t>JOHN ALEXANDER CARVAJAL MARTINEZ</t>
  </si>
  <si>
    <t>CALLE 48A NO. 1 - 27 ESTE MZ 1</t>
  </si>
  <si>
    <t xml:space="preserve">PRESTACION DE SERVICIOS DE LABORATORIO CLÍNICO ESPECIALIZADO PARA LAE MPRESA SOCIAL DEL ESTADO CENTRO DE REHABILITACIÓN INTEGRAL DE BOYACÁ. </t>
  </si>
  <si>
    <t>14.500.00</t>
  </si>
  <si>
    <t>ABDÓN MARCELO ANDRADE CHAVEZ</t>
  </si>
  <si>
    <t>800066001-3</t>
  </si>
  <si>
    <t>CALLE 49 NO. 13 - 60</t>
  </si>
  <si>
    <t>BIOMETRON</t>
  </si>
  <si>
    <t>901053814-4</t>
  </si>
  <si>
    <t xml:space="preserve">PRESTACIÓN DE SERVICIOS PARA REALIZAR LA CALIBRACIÓN DE LOS EQUIPOS BIOMÉDICOS PERTENECIENTES A LA EMPRESA SOCIAL DEL ESTADO CENTRO DE REHABILITACIÓN INTEGRAL DE BOYACÁ. </t>
  </si>
  <si>
    <t>NATALIA MILENA AGUIRRE PINEDA</t>
  </si>
  <si>
    <t>CARRERA 5 NO. 4- 59 SOGAMOSO</t>
  </si>
  <si>
    <t>LABORATORIOS COLCAN</t>
  </si>
  <si>
    <t xml:space="preserve">SUMINISTRO DE ELEMENTOS DE FERRETERIA PARA LA EMPRESA SOCIAL DEL ESTADO CENTRO DE REHABILITACIÓN INTEGRAL DE BOYACÁ. </t>
  </si>
  <si>
    <t>ADRIAN CARDENAS MEDINA</t>
  </si>
  <si>
    <t>CRA 8A - 10A 39</t>
  </si>
  <si>
    <t xml:space="preserve">SUMINISTRO DE INSUMOS MÉDICO- HOSPITALARIOS PARA LA EMPRESA SOCIAL DEL ESTADO CENTRO DE REHABILITACIÓN INTEGRAL DE BOYACÁ </t>
  </si>
  <si>
    <t>PABLO ANDRÉS RAMIREZ ALARCÓN</t>
  </si>
  <si>
    <t>AVENIDA NORTE 67-67 COMPES</t>
  </si>
  <si>
    <t>QUÍMICO FARMACEÚTICO</t>
  </si>
  <si>
    <t>DISTRIBUIDORA COLOMBIANA DE MEDICAMENTOS S.A.S.-DISCOLMETS S.A.S</t>
  </si>
  <si>
    <t>SUMINISTRO DE MEDICAMENTOS GENÉRICOS PARA LA EMPRESA SOCIAL DEL ESTADO CENTRO DE REHABILITACIÓN INTEGRAL DE BOYACÁ</t>
  </si>
  <si>
    <t>CALLE 15 NO. 33-02</t>
  </si>
  <si>
    <t>IOLAVORANDO S.A.S</t>
  </si>
  <si>
    <t xml:space="preserve">PRESTACIÓN DE SERVICIOS DE PERSONAL EN MISIÓN PROFESIONAL, TÉCNICO Y DE APOYO A LA GESTIÓN PARA LAS DIFERENTES ÁREAS DE LA E.S.E CENTRO DE REHABILITACIÓN INTEGRAL DE BOYACÁ. </t>
  </si>
  <si>
    <t xml:space="preserve">DEISY TATIOANA SOLANO LAGOS </t>
  </si>
  <si>
    <t>TRANSV 11 NO. 23 36</t>
  </si>
  <si>
    <t>CRISTIAN FABIAN MARTINEZ CABEZAS</t>
  </si>
  <si>
    <t>212020200901-245020902</t>
  </si>
  <si>
    <t>PRESTACIÓN DE SERVICIOS DE MANTENIMIENTO PREVENTIVO Y CORRECTIVO DE LOS EQUIPOS BIOMÉDICOS DE LA EMPRESA SOCIAL DEL ESTADO CENTRO DE REHABILITACIÓN INTEGRAL DE BOYACÁ, INCLUIDO EL SUMINISTRO DE REPUESTOS, ACCESORIOS E INSUMOS.</t>
  </si>
  <si>
    <t>MARY YOHANNA CRUZ GUERRERO</t>
  </si>
  <si>
    <t>VÍA TOCA No. 2-32</t>
  </si>
  <si>
    <t>245020801-245020902</t>
  </si>
  <si>
    <t>COMPUCENTRO SAS</t>
  </si>
  <si>
    <t>800087401-5</t>
  </si>
  <si>
    <t xml:space="preserve">MANTENIMIENTO PREVENTIVO Y CORRECTIVO DE UPS, SERVIDORES Y SISTEMA ELECTRICO DEL RACK, EN EL DATA CENTER PRINCIPAL DEL CENTRO DE REHABILITACIÓN INTEGRAL DE BOYACÁ, INCLUIDO EL SUMINISTRO DE REPUESTOS. </t>
  </si>
  <si>
    <t>NELSON ANTONIO LEGUIZAMON SANABRIA</t>
  </si>
  <si>
    <t>CALLE 28 NO. 11- 22 OF 101</t>
  </si>
  <si>
    <t>JOHN JAIRO SOSA SUARIQUE</t>
  </si>
  <si>
    <t xml:space="preserve">PE SISTEMAS Y SEGURIDAD DE LA INFORMACIÓN </t>
  </si>
  <si>
    <t>NA</t>
  </si>
  <si>
    <t>TUNJA</t>
  </si>
  <si>
    <t>LUIS FERNANDO LÓPEZ CARDOZO</t>
  </si>
  <si>
    <t xml:space="preserve">PRESTACION DE SERVICIOS PROFESIONALES PARA REALIZAR LAS JORNADAS DE CAPACITACIÓN SEGÚN PARAMETROS DE LA METODOLOGÍA DEL PROGRAMA DE INTERNACIONAL ICDP-SOY COMO TÚ. DEACUERDO CON LO DEFINIDO EN EL CONTRATO INTERADMINISTRATIVO NO. 2242 DE 2024 SUSCRITO ENTRE LA GOBERNACION DE BOYACÁ Y LA E.S.E CENTRO DE REHABILITACIÓN INTEGRAL DE BOYACÁ. </t>
  </si>
  <si>
    <t>LUIS FERNNDO LÓPEZ CARDOZO</t>
  </si>
  <si>
    <t>VEREDA BARON GALLERO</t>
  </si>
  <si>
    <t xml:space="preserve">MARY YOHANNA CRUZ GUERRERO </t>
  </si>
  <si>
    <t>JOSÉ RAIMUNDO PABÓN JIMÉNEZ</t>
  </si>
  <si>
    <t xml:space="preserve">SUMINISTRO,INSTALACIÓN Y PUESTA EN FUNCIONAMIENTO DE EQUÍPOS TECNOLÓGICOS Y DEL SISTEMA DE VIDEO VIGILANCIA PARA LA E.S.E CENTRO DE REHABILITACIÓN INTEGRAL DE BOYACÁ. </t>
  </si>
  <si>
    <t>CARRERA 11NO. 13A-59 SUR SOGAMOSO</t>
  </si>
  <si>
    <t>TÉCNICO OPERATIVO</t>
  </si>
  <si>
    <t>CAMILO ANDRÉS RODRIGUEZ FARFAN</t>
  </si>
  <si>
    <t>CRA 12 NO. 36 -63 TUNJA</t>
  </si>
  <si>
    <t>JEIMMY ALEXANDRA RINCÓN MEDINA</t>
  </si>
  <si>
    <t xml:space="preserve">PRESTACIÓN DE SERVICIOS PROFESIONALES PARA EL SEGUIMIENTO E IMPLEMENTACIÓN DEL SISTEMA  DE GESTIÓN DE SEGURIDAD Y SALUD EN EL TRABAJO SG-SST EN LA EMPRESA SOCIAL DEL ESTADO CENTRO DE REHABILITACIÓN INTEGRAL DE BOYACÁ.  </t>
  </si>
  <si>
    <t>CARRERA 107 BIS NO. 70 F - 69</t>
  </si>
  <si>
    <t>LIGIA LORENA LAITON LAITON</t>
  </si>
  <si>
    <t>PRESTACIÓN DE SERVICIOS PROFESIONALES DE QUÍMICO FARMACÉUTICO PARA LA EMPRESA SOCIAL DEL ESTADO CENTRO DE REHABILITACIÓN INTEGRAL DE BOYACÁ.</t>
  </si>
  <si>
    <t>TINJACÁ - BOYACÁ</t>
  </si>
  <si>
    <t xml:space="preserve">PRESTACIÓN DE SERVICIOS DE VIGILANCIA, PORTERIA Y MONITOREO PERMANENTE DE CÁMARAS, EN LAS INSTALACIONES DE LA E.S.E CENTRO DE REHABILITACIÓN INTEGRAL DE BOYACÁ. </t>
  </si>
  <si>
    <t>CARRERA 7 NO. 21 - 55 BARRIO EL CARMEN IBAGÉ</t>
  </si>
  <si>
    <t xml:space="preserve">CONSTANZA CUERVO VARGAS </t>
  </si>
  <si>
    <t>PRESTACIÓN DE SERVICIOS PROFESIONALES DE ASESORIA Y JURÍDICA EXTERNA E INTERNA, PARA QUE REPRESENTE, ASESORE Y APODERÉ JUDOICIALMENTE A LA E.S.E EN LOS DIFERENTES PROCESOS JUDICIALES, EXTRAJUDICIALES Y ADMINISTRATIVOS EN LOS QUE SEA PARTE LA EMPRESA SOCIA</t>
  </si>
  <si>
    <t xml:space="preserve">PRESTACIÓN DE SERVICIOS PROFESIONALES EN CONTADURÍA PÚBLICA PARA LA EMPRESA SOCIAL DEL ESTADO CENTRO DE REHABILITACIÓN INTEGRAL DE BOYACÁ. </t>
  </si>
  <si>
    <t>CNT SISTEMAS DE INFORMACIÓN S.A.S</t>
  </si>
  <si>
    <t>800031148-6</t>
  </si>
  <si>
    <t xml:space="preserve">PRESTACIÓN DE SERVICIOS DE SOPORTE, ACTUALIZACIÓN, RENOVACIÓN, MANTENIMIENTO VIRTUAL Y ADQUISICION DE NUEVAS LICENCIAS DEL SISTEMA DE INFORMACIÓN CNT PARA EL CENTRO DE REHABILITACIÓN INTEGRAL DE BOYACÁ. </t>
  </si>
  <si>
    <t>ISABEL CRISTINA TORRES CLAVIJO</t>
  </si>
  <si>
    <t>CRA 16 NO. 97 46 PISO 7 BOGOTÁ</t>
  </si>
  <si>
    <t>LUIS FELIPE ROJAS PERLAZA</t>
  </si>
  <si>
    <t>PRESTACIÓN DE SERVICIOS PROFESIONALES PARA LA ASESORIA, CAPACITACIÓN Y PARAMETRIZACIÓN DEL SISTEMA DE INFORMACIÓN CNT AL INTERIOR DE LA E.S.E CENTRO DE REHABILITACIÓN INTEGRAL DE BOYACÁ.</t>
  </si>
  <si>
    <t>BARRIO EL PALMAR TV 017 CAUCASIA</t>
  </si>
  <si>
    <t xml:space="preserve">PRESTACIÓN DE SERVICIO DE ASEO Y DESINFECCIÓN DE LAS ÁREAS ASISTENCIALES, ADMINITRATIVAS Y EXTERNAS DE LA EMPRESA SOCIAL DEL ESTADO CENTRO DE REHABILITACIÓN INTEGRAL DE BOYACÁ, INCLUIDO EL SUMINISTRO DE INSUMOS E IMPLEMENTOS DE ASEO REQUERIDOS PARA TAL FIN. </t>
  </si>
  <si>
    <t xml:space="preserve">DORA LUZ DUARTE CABANILLA </t>
  </si>
  <si>
    <t>CARRERA 2 ESTE NO. 47A - 11 TUNJA</t>
  </si>
  <si>
    <t>NO SE USÓ</t>
  </si>
  <si>
    <t xml:space="preserve">ESTADO DEL CONTRATO </t>
  </si>
  <si>
    <t>OTROSÍ 1</t>
  </si>
  <si>
    <t>OTROSÍ 2</t>
  </si>
  <si>
    <t>OTROSÍ 3</t>
  </si>
  <si>
    <t>NÚMERO CDP OTROÍ 1</t>
  </si>
  <si>
    <t>VALOR CDP OTROSÍ 1</t>
  </si>
  <si>
    <t>FECHA CDP OTROSÍ 1</t>
  </si>
  <si>
    <t>NUMERO RP OTROSÍ 1</t>
  </si>
  <si>
    <t>FECHA RP OTROSÍ 1</t>
  </si>
  <si>
    <t>NÚMERO CDP OTROÍ 2</t>
  </si>
  <si>
    <t>VALOR CDP OTROSÍ 2</t>
  </si>
  <si>
    <t>FECHA CDP OTROSÍ 2</t>
  </si>
  <si>
    <t>NUMERO RP OTROSÍ 2</t>
  </si>
  <si>
    <t>FECHA RP OTROSÍ 2</t>
  </si>
  <si>
    <t>NÚMERO CDP OTROÍ 3</t>
  </si>
  <si>
    <t>VALOR CDP OTROSÍ 3</t>
  </si>
  <si>
    <t>FECHA CDP OTROSÍ 3</t>
  </si>
  <si>
    <t>NUMERO RP OTROSÍ 3</t>
  </si>
  <si>
    <t>FECHA RP OTROSÍ 3</t>
  </si>
  <si>
    <t>MODIFICACIÓN</t>
  </si>
  <si>
    <t>ADICIÓN</t>
  </si>
  <si>
    <t xml:space="preserve">ADICIÓN </t>
  </si>
  <si>
    <t xml:space="preserve">MODIFICACIÓN </t>
  </si>
  <si>
    <t>LUZ MIREYA CORREA JAIMES</t>
  </si>
  <si>
    <t>PRESTACIÓN DE SERVICIOS PROFESIONALES COMO PSICÓLOGO ESPECIALISTA EN ADICCIONES, PARA LA EJECUCIÓN DE ACTIVIDADES DEL CONTRATO INTERADMINISTRATIVO NO. 2242 DE 2024 SUSCRITO ENTRE LA GOBERNACIÓN DE BOYACÁ Y LA E.S.E CENTRO DE REHABILITACIÓN INTEGRAL DE BOYACÁ.</t>
  </si>
  <si>
    <t>CRA 20 NO. 22 - 41  APTO 203</t>
  </si>
  <si>
    <t>SUBGERENCIA CIENTIFICA</t>
  </si>
  <si>
    <t>CONSTRUFUTUROI GROUP SAS</t>
  </si>
  <si>
    <t>901746847-1</t>
  </si>
  <si>
    <t xml:space="preserve">SUMINISTRO E INSTALACIÓN DE MOBILIARIO PARA EL EDIFICIO G, DEL CENTRO DE REHABILITACIÓN INTEGRAL DE BOYACÁ CRIB. </t>
  </si>
  <si>
    <t>SERGIO ALONSO CASTIBLANCO GUIO</t>
  </si>
  <si>
    <t>CALLE 43 SUR 72 b 16 BOGOTÁ</t>
  </si>
  <si>
    <t>DISCOLMETS</t>
  </si>
  <si>
    <t>CALLE 15 NO. 33-02 PISO 5 BOGOTÁ</t>
  </si>
  <si>
    <t>LIQUIDADO</t>
  </si>
  <si>
    <t>DISFARMA GC S.A.S</t>
  </si>
  <si>
    <t>900550962-2</t>
  </si>
  <si>
    <t>JOSE EUGENIO GÓMEZ CASTELLANOS</t>
  </si>
  <si>
    <t>KM 400 ANILLO VIAL PALENQUE FLORIDABLANCA</t>
  </si>
  <si>
    <t>ANDRES FELIPE CALVO ABAUNZA</t>
  </si>
  <si>
    <t>PRESTACIÓN DE SERVICIOS PROFESIONALES DEPSICOLOGÍA ESPECIALISTA EN ADICCIONES Y CAPACITACIÓN DE PERSONAS Y GRUPO FAMILIAR CON USO DE SUSTANCIAS PSICOACTIVAS Y/O ALCOHOL DE BAJO RIESGO PARA LA EJECUCIÓN DE ACTIVIDADES DEL CONTRATO INTERADMINISTRATIVO NO. 2242 DE 2024SUSCRITO ENTRE LA GOBERNACIÓN DE BOYACÁ Y LA E.S.E CENTRO DE REHABILITACIÓN INTEGRAL DE BOYACÁ.</t>
  </si>
  <si>
    <t>FECHA INICIAL  DEL CONTRATO</t>
  </si>
  <si>
    <t>4.000.000.</t>
  </si>
  <si>
    <t>CALLE 24A NO. 6B 21 PISO 1 TUNJA</t>
  </si>
  <si>
    <t xml:space="preserve">PRESTACIÓN DE SERVICIOS </t>
  </si>
  <si>
    <t>SUMISERVICE</t>
  </si>
  <si>
    <t>900130262-5</t>
  </si>
  <si>
    <t>SUMINISTRO DE ALIMENTACIÓN A LOS USUARIOS HOSPITALIZADOS DE LA EMPRESA SOCIAL DEL ESTADO CENTRO DE REHABILITACIÓN INTEGRAL DE BOYACÁ.</t>
  </si>
  <si>
    <t>SUBGERENCIA ADMINISTRATIVA Y FINANCIERA</t>
  </si>
  <si>
    <t>SERVICIOS DE INGENIERIA MANTENIMIENTO MONTAJES Y OBRAS-SIMMO</t>
  </si>
  <si>
    <t>900527827-1</t>
  </si>
  <si>
    <t>MANTENIMIENTO PREVENTIVO Y CORRECTIVO DE LA PLANTA ELECTRICA PROPIEDAD DEL CENTRO DE REHABILITACIÓN INTEGRAL DE BOYACÁ.</t>
  </si>
  <si>
    <t>JOHANA MERCEDES SANTAMARIA MACANA</t>
  </si>
  <si>
    <t>CARRERA 11 NO. 7A - 34 SOGAMOSO</t>
  </si>
  <si>
    <t>CALLE 12 NO. 35-33 DUITAMSA</t>
  </si>
  <si>
    <t xml:space="preserve">LIQUIDADO </t>
  </si>
  <si>
    <t xml:space="preserve">PRESTACIÓN DE SERVICIOS PROFESIONALES COMO MÉDICO ESPECIALISTA EN PSIQUIATRIA PARA LA ATENCIÓN DE PACIENTES EN LOS DIFERENTES SERVICIOS DE LA EMPRESA SOCIAL DEL ESTADO CENTRO DE REHABILITACIÓN INTEGRAL DE BOYACÁ. </t>
  </si>
  <si>
    <t>CALLE 16 NO. 6 - 32  TUNJA</t>
  </si>
  <si>
    <t>JOSE RAIMUNDO PABÓN JIMENEZ</t>
  </si>
  <si>
    <t>SUMINISTRO DE MEMORIAS RAM PARA EL SERVIDOR MARCA HP DEL CENTRO DE REHABILITACIÓN INTEGRAL DE BOYACÁ.</t>
  </si>
  <si>
    <t>CARRERA 11 NO. 13A 59 SUR SOGAMOSO</t>
  </si>
  <si>
    <t>SISTEMAS Y SEGURIDAD DE LA INFORMACIÓN</t>
  </si>
  <si>
    <t>JHON JAIRO SOSA SUARIQUE</t>
  </si>
  <si>
    <t>PRESTACIÓN DE SERVICIOS DE REEMPAQUE, REENVASE Y ROTULACIÓN DE DÓSIS UNITARIAS DE MEDICAMENTOS SÓLIDOS NO ESTERILES, PARA LOS PACIENTES HOSPITALIZADOS DE LA EMPRESA SOCIAL DEL ESTADO CENTRO DE REHABILITACIÓN INTEGRAL DE BOYACÁ.</t>
  </si>
  <si>
    <t>CALLE 102 NO. 70B - 21 BOGOTÁ</t>
  </si>
  <si>
    <t>7//11/2024</t>
  </si>
  <si>
    <t xml:space="preserve">GRUPO EMPRESARIAL VINCULAMOS S.A.S </t>
  </si>
  <si>
    <t>826003482-7</t>
  </si>
  <si>
    <t xml:space="preserve">PRESTACIÓN DE SERVICIOS DE LAVANDERIA, DESINFECCIÓN, DOBLADO Y PLANCHADO DE LA ROPA UTILIZADA POR USUARIOS HOSPITALIZADOS EN LA EMPRESA SOCIAL DEL ESTADO CENTRO DE REHABILITACIÓN INTEGRAL DE BOYACÁ. </t>
  </si>
  <si>
    <t>JUAN JOSE DE LA ROCHÉ RAMIREZ</t>
  </si>
  <si>
    <t>RAÚL GUILLERMO LÓPEZ BECERRA</t>
  </si>
  <si>
    <t>CARRERA 35 NO. 16 - 74 DUITAMA</t>
  </si>
  <si>
    <t xml:space="preserve">REAL - LAX S.A.S </t>
  </si>
  <si>
    <t xml:space="preserve">PRESTACIÓN DE SERVICIOS PROFESIONALES PARA LA REALIZACIÓN DE CONFERENCIA SOBRE PREVENCIÓN DEL SUICIDIO Y CUIDADO DE LA SALUD MENTAL, COMO PARTE DE LA EJECUCIÓN DE LAS ACTIVIDADES DEL CONTRATO INTERADMINISTRATIVO NO. 2242 DE 2024 SUSCRITO ENTRE LA GOBERNACIÓN DE BOYACÁ Y LA E.S.E CENTRO DE REHABILITACIÓN INTEGRAL DE BOYACÁ. </t>
  </si>
  <si>
    <t>ARIEL GERMAN ALARCÓN PRADA</t>
  </si>
  <si>
    <t>CARRERA 13 NO. 49 - 40 BOGOTÁ</t>
  </si>
  <si>
    <t>419-827.700</t>
  </si>
  <si>
    <t>12/11/20254</t>
  </si>
  <si>
    <t>PRESTACIÓN DE SERVICIOS PROFESIONALES COMO PSICÓLOGO ESPECIALISTA EN ADICCIONES PARA LA EJECUCIÓN DE ACTIVIDADES DEL CONTRATO INTERADMINISTRATIVO NO 20240827 DE 2024 SUSCRITO ENTRE EL MUNICIPIO DE SOGAMOSO Y LA E.S.E CENTRO DE REHABILITACIÓN INTEGRAL DE BOYACÁ.</t>
  </si>
  <si>
    <t>CRA 20 NO. 22- 41 APTO 203 SOGAMOSO</t>
  </si>
  <si>
    <t>09/12/20254</t>
  </si>
  <si>
    <t xml:space="preserve">DEISY TATIANA SOLANO LAGOS </t>
  </si>
  <si>
    <t>212020200901 - 245020902</t>
  </si>
  <si>
    <t>CALLE 24 A NO. 6B - 21 TUNJA</t>
  </si>
  <si>
    <t>TANIA JULIETH RONCANCIO MALAVER</t>
  </si>
  <si>
    <t>PRESTACIÓN DE SERVICIOS PROFESIONALES COMO PSICÓLOGO CLÍNICO PARA LA ATENCIÓN DE PACIENTES EN LA EMPRESA SOCIAL DEL ESTADO CENTRO DE REHABILITACIÓN INTEGRAL DE BOYACÁ.</t>
  </si>
  <si>
    <t>CARRERA 14 NO. 29 - 65 BARRIO 20 DE JULIO</t>
  </si>
  <si>
    <t>JOSE ELEUTERIO AGUDELO SERRANO</t>
  </si>
  <si>
    <t>SUMINISTRO DE DOTACIÓN PARA LOS EMPELADOS PÚBLICOS, TRABAJADOR OFICIAL Y PACIENTES INIMPUTABLES DE LA EMPRESA SOCIAL DEL ESTADO SOCIAL DEL ESTADO CENTRO DE REHABILITACIÓN INTEGRAL DE BOYACÁ,</t>
  </si>
  <si>
    <t>CRA 14 NO. 9A 39</t>
  </si>
  <si>
    <t>SUSPENDIDO</t>
  </si>
  <si>
    <t>SIN LIQUIDAR</t>
  </si>
  <si>
    <t>NO</t>
  </si>
  <si>
    <t xml:space="preserve">VALOR EJECUTADO </t>
  </si>
  <si>
    <t xml:space="preserve">NO. CONTRATO </t>
  </si>
  <si>
    <t xml:space="preserve">FECHA DE FIRMA DE CONTRATO </t>
  </si>
  <si>
    <t xml:space="preserve">TIPO DE CONTRATO </t>
  </si>
  <si>
    <t xml:space="preserve">FECHA DE INICIO DEL CONTRATO </t>
  </si>
  <si>
    <t xml:space="preserve">IOLAVORANDO S.A.S </t>
  </si>
  <si>
    <t xml:space="preserve">PRESTACIÓN DE SERVICIOS DE PERSONAL EN MISIÓN PROFESIONAL, TÉCNICO Y DE APOYO A LA GESTIÓN , PARA LAS DIFERENTES ÁREAS DE LA E.S.E CENTRO DE REHABILITACIÓN INTEGRAL DE BOYACÁ. </t>
  </si>
  <si>
    <t>TRANSV 11 NO. 23 - 36 TUNJA</t>
  </si>
  <si>
    <t>SUBGERENCIA ADMINISTRATIVA Y FINANCIERA- SUBGERENCIA CIENTIFICA</t>
  </si>
  <si>
    <t>GLENDA RINCÓN Y CONSTANZA CUERVO</t>
  </si>
  <si>
    <t>EJECUTADO</t>
  </si>
  <si>
    <t xml:space="preserve">NUVA S.A.S </t>
  </si>
  <si>
    <t>PRESTACIÓN DE SERVICIOS DE LICENCIA DE CORREOS ELECTRONICOS PARA EL CENTRO DE REHABILITACIÓN INTEGRAL DE BOYACÁ.</t>
  </si>
  <si>
    <t>GABRIEL JAIME GÓMEZ GÓMEZ</t>
  </si>
  <si>
    <t>CARRERA 50 FF 8 SUR 27 OFICINA 306</t>
  </si>
  <si>
    <t>PE SISTEMAS Y SEGURIDAD DE LA INFORMACIÓN</t>
  </si>
  <si>
    <t>EN EJECUCIÓN</t>
  </si>
  <si>
    <t>PRESTACIÓN DE SERVICIO DE VIGILANCIA, PORTERIA Y MONITOREO PERMANENTE DE CÁMARAS EN  LAS INSTALAIONES DE LA E.S.E CENTRO DE REHABILITACIÓN INTEGRAL DE BOYACÁ.</t>
  </si>
  <si>
    <t>NÚMERO DE CÉDULA  DEL REPRESENTANTE LEGAL Y/O CONTRATISTA</t>
  </si>
  <si>
    <t>CRA 7 NO. 21 - 85 IBAGUE</t>
  </si>
  <si>
    <t xml:space="preserve">GLENDA RINCÓN </t>
  </si>
  <si>
    <t xml:space="preserve">GRUPO EMPRESARIAL VINCULAMOS S.AS </t>
  </si>
  <si>
    <t>PRESTACIÓN DE SERVICIOS DE LAVANDERIA, DESINFECCIÓN, DOBLADO Y PLANCHADO DE LA ROPA UTILIZADA POR LOS USIARIOS HOSPITALIZADOS EN LA EMPRESA SOCIAL DEL ESTADO CENTRO DE REHABILITACIÓN ITEGRAL DE BOYACÁ</t>
  </si>
  <si>
    <t>MAREES SAS ESP</t>
  </si>
  <si>
    <t>900030700-0</t>
  </si>
  <si>
    <t xml:space="preserve">PRESTACIÓN DE SERVICIOS DE GESTIÓN INTEGRAL, RECOLECCIÓN, TRANSPORTE, MANIPULACIÓN,ALMACENAMIENTO, TRATAMIENTO, DESNATURALIZACIÓN  Y DISPOSICIÓN FINAL DE LOS RESIDUIS HOSPITALARIOS </t>
  </si>
  <si>
    <t>CLAUDIA JULIANA CAMARGO CAMARGO</t>
  </si>
  <si>
    <t>KILOMETRO 6 VÍA TUNJA CHIVATA</t>
  </si>
  <si>
    <t>GLENDA RINCÓN</t>
  </si>
  <si>
    <t>CRA 35 NO. 16 - 74 DUITAMA</t>
  </si>
  <si>
    <t>MSD DISTRISERVICE SAS</t>
  </si>
  <si>
    <t>PRESTACIÓN DE SERVICIO DE ASEO Y DESINFECCIÓN DE LA ÁREAS ASISTENCIALES, ADMINISTRATIVAS Y EXTERNAS DEL LA EMPRESA SOCIAL DEL ESTADO CENTRO DE REHABILITACIÓN INTEGRAL DE BOYACÁ.</t>
  </si>
  <si>
    <t>CRA 2 ESTE NO. 47A 11 TUNJA</t>
  </si>
  <si>
    <t>KARLA CIFUENTES</t>
  </si>
  <si>
    <t>PRESTACIÓN DE SERVICIOS PROFESIONALES COMO MÉDICO ESPECIALISTA PARA LA ATENCIÓN DE PACIENTES EN LOS DIFERENTES SERVICIOS DE LA EMPRESA SOCIAL DEL ESTADO CENTRO DE REHABILITACION INTEGRAL DE BOYACÁ</t>
  </si>
  <si>
    <t>CALLE 16 NO. 6- 32 TUNJA</t>
  </si>
  <si>
    <t>SUBGERENTE CIENTÍFICA</t>
  </si>
  <si>
    <t>CONSTANZA CUERVO</t>
  </si>
  <si>
    <t xml:space="preserve">SECOP </t>
  </si>
  <si>
    <t>CALLE 24 NO. 6B APTO 302 TUNJA</t>
  </si>
  <si>
    <t>CARRERA 6B NO. 1-21 APTO 101</t>
  </si>
  <si>
    <t>PRESTACIÓN DE SERVICIOS PROFESIONALES DE REVISORIA FISCAL PARA LA EMPRESA SOCIAL DEL ESTADO CENTRO DE REHABILITACIÓN INTEGRAL DE BOYACÁ.</t>
  </si>
  <si>
    <t>CARRERA 13 NO. 3A - 10 TUNJA</t>
  </si>
  <si>
    <t>PRESTACIÓN DE SERVICIOS PROFESIONALES DE QUÍMICO FARMACEÚTICO PARA LA EMPRESA SOCIAL DEL ESTADO CENTRO DE REHABILITACIÓN INTEGRAL DE BOYACÁ.</t>
  </si>
  <si>
    <t>CALLE 79 NO. 0A - 79  CASA 2 TUNJA</t>
  </si>
  <si>
    <t>CESAR ALIRIO CHIQUILLO SANCHEZ</t>
  </si>
  <si>
    <t xml:space="preserve">PRESTACIÓN DE SERVICIOS DE RECARGA Y REVISIÓN DE ELEMENTOS DE SEGURIDAD-EXTINTORES NECESARIO PARA LA ATENCIÓN DE EMERGENCIAS EN LAS DIFERENTES ÁREAS DE LA E.S.E CENTRO DE REHABILITACIÓN INTEGRAL DE BOYACÁ. </t>
  </si>
  <si>
    <t>CALLE 27A NO. 17A - 31 TUNJA</t>
  </si>
  <si>
    <t>PRESTACIÓN DE SERVICIOS PROFESIONALES COMO MÉDICO ESPECIALISTA EN PSIQUIATRIA  PARA LA ATENCIÓN DE PACIENTES EN LOS DIFERENTES SERVICIOS DE LA EMPRESA SOCIAL DEL ESTADO CENTRO DE REHABILITACION INTEGRAL DE BOYACÁ</t>
  </si>
  <si>
    <t>AV UNIVERSITARIA NO. 65 - 02 APTO 707 TUNJA</t>
  </si>
  <si>
    <t>SUBGERENTE CIENTIFICA</t>
  </si>
  <si>
    <t>CALLE 29 NO. 9 - 45 APTO 302 SOGAMOSO</t>
  </si>
  <si>
    <t xml:space="preserve">PRESTACIÓN DE SERVICIOS PROFESIONALES DE PSIQUIATRIA INFANTIL EN EL ÁREA REQUERIDA POR LA EMPRESA SOCIAL DEL ESTADO CENTRO DE REHABILITAIÓN INTEGRAL DE BOYACÁ, </t>
  </si>
  <si>
    <t>CARRERA 19 NO. 29 - 15 PAIPA</t>
  </si>
  <si>
    <t>FELIPE ALBERTO GÓMEZ AVILA</t>
  </si>
  <si>
    <t xml:space="preserve">PRESTACIÓN DE SERVICIOS PROFESIONALES COMO MÉDICO ESPECIALISTA EN NEUROLOGÍA PARA LA ATENCIÓN DE PACIENTES EN CONSULTA EXTERNA DE LA EMPRESA SOCIAL DEL ESTADO CENTRO DE REHABILITACIÓN INTEGRAL DE BOYACÁ. </t>
  </si>
  <si>
    <t>FELIPE ALBERTO GÓEMZ AVILA</t>
  </si>
  <si>
    <t xml:space="preserve">CARRERA 7A NO. 45 - 16 TUNJA </t>
  </si>
  <si>
    <t>CARRERA 11 NO. 3 - 84</t>
  </si>
  <si>
    <t>CENTRO MEÍCO OFTALMOLÓGICO Y LABORATORIO CLÍNICO ANDRADE NARVAREZ SOCIEDAD POR ACCIONES SIMPLIFICADA COLCAN SAS</t>
  </si>
  <si>
    <t>PRESTACION DE SERVICIOS DE LABORATORIO CLÍNICO ESPECIALIZADO PARA LA EMPRESA SOCIAL DEL ESTADO CENTRO DE REHABILITACIÓN INTEGRAL DE BOYACÁ- CRIB</t>
  </si>
  <si>
    <t>ABDÓN MARCELO ANDRADE CHÁVEZ</t>
  </si>
  <si>
    <t>CARRERA 17A NO. 20 - 29  SOGAMOSO</t>
  </si>
  <si>
    <t>CALLE 49 NO. 13 - 60 BOGOTÁ</t>
  </si>
  <si>
    <t>JHON HAROLD MONTEALEGRE VARGAS</t>
  </si>
  <si>
    <t>CALLE 59 NO. 2 ESTE 58 CASA 2 SANTA ELENA TUNJA</t>
  </si>
  <si>
    <t>JOHANA ELIZABETH BARRERTO ESQUIVEL</t>
  </si>
  <si>
    <t>CARRERA 1 F NO. 41- 21 APTO 403 STA INES TUNJA</t>
  </si>
  <si>
    <t>NATALY BRICEÑO JIMENEZ</t>
  </si>
  <si>
    <t xml:space="preserve">PRESTADIÓN DE SERVICIOS PROFESIONALES DE PSIQUIATRIA INFANTIL EN EL ÁREA REQUERIDA POR LA EMPRESA SOCIAL DEL ESTADO CENTRO DE REHABILITACIÓN INTEGRAL DE BOYACÁ. </t>
  </si>
  <si>
    <t>CRA 69 NO. 12 A - 42 BOGOTÁ</t>
  </si>
  <si>
    <t>PRESTACIÓN DE SERVICIOS PROFESIONALES PARA LA APLICACIÓN , ANALISISE INTERPRETACIÓN DE TEST NEUROPSICOLÓGICOS Y PRUEBAS DE EVALUACIÓN NEUROPSICOLÓGICA EN NIÑIS, ADULTOS Y ADULTOS MAYORES O ANCIANOS USUARIOS DE LA EMPRESA SOCIAL DEL ESTADO CENTRO DE REHABILITACIÓN INTEGRAL DE BOYACÁ</t>
  </si>
  <si>
    <t>CRA 11A NO. 3 84 APTO 202 TUNJA</t>
  </si>
  <si>
    <t xml:space="preserve">PRESTACIÓN DE SERVICIOS PROFESIONALES ESPECIALIZADOS DE NEUROLOGÍA PEDIATRICA O INFANTIL EN EL ÁREA REQUERIDA PORMLA EMPRESA SOCIAL DEL ESTADO CENTRO DE REHABILITACIÓN INTEGRAL DE BOYACÁ. </t>
  </si>
  <si>
    <t>CALLE 16 NO.11 - 76 APTO 105</t>
  </si>
  <si>
    <t>CAROLINA MARIA MONROY MEDINA</t>
  </si>
  <si>
    <t>CALLE 17 NO. 11 - 30</t>
  </si>
  <si>
    <t>IVAN FELIPE VARGAS FORERO</t>
  </si>
  <si>
    <t xml:space="preserve">PRESTACIÓN DE SERVICIOS PROFESIONALES PARA EL SEGUIMIENTO E IMPLEMENTACIÓN DEL SISTEMA DE GESTIÓN DE SEGURIDAD Y SALUD EN EL TRABAJO SGSST EN LA EMPRESA SOCIAL DEL ESTADO CENTRO DE REHABILITACIÓN INTEGRAL DE BOYACÁ. </t>
  </si>
  <si>
    <t>CARRERA 4 NO. 1 - 72 SUTAMARCHAN</t>
  </si>
  <si>
    <t>HERNANDO BOTELLO OCAMPO</t>
  </si>
  <si>
    <t>CALLE 15 NO. 13 - 29 DUITAMA</t>
  </si>
  <si>
    <t>LA PREVISORA SA COMPAÑÍA DE SEGUROS</t>
  </si>
  <si>
    <t>800002400-2</t>
  </si>
  <si>
    <t xml:space="preserve">CONTRATACIÓN DE PÓLIZAS DE SEGUROS QUE AMPAREN LOS BIENE MUEBLES E INMUEBLES, ACTIVIDADES Y DEMÁS INTERESES PATRIMONIALES ASEGURABLES Y AQUELLOS POR LOS CUALES FUESE O LLEGARÉ A SER RESPONSABLE Y DEMÁS PÓLIZAS QUE REQUIERA LA E.S.E CENTRO DE REHABILITACIÓN INTEGRAL DE BOYACÁ. </t>
  </si>
  <si>
    <t>SANDRA MILENA PATIÑO ORJUELA</t>
  </si>
  <si>
    <t>CALLE 57 NO. 9 - 07 BOGOTÁ</t>
  </si>
  <si>
    <t xml:space="preserve">PRESTACIÓN DE SERVICIOS PARA LA DESRATIZACIÓN, FUMIGACIÓN EXTERIOR E INTERIOR DE TODAS LAS INSTALACIONES DE LA EMPRESA SOCIAL DEL ESTADO CENTRO DE REHABILITACIÓN INTEGRAL DE BOYACÁ  </t>
  </si>
  <si>
    <t>AV LIBERTADORES NO. 22 - 104 /114 PAIPA</t>
  </si>
  <si>
    <t>EMA PAOLA HUERTAS TORO</t>
  </si>
  <si>
    <t xml:space="preserve">CALLE 10 NO. 5 68 TUNJA </t>
  </si>
  <si>
    <t>CARVAJAL LABORATORIOS IPS SAS</t>
  </si>
  <si>
    <t xml:space="preserve">PRESTACIÓN DE SERVICIOS PARA LA REALIZACIÓN DE EVALUACIONES MEDICO OCUPACIONALES , APLICACIÓN DE PRUEBA DE PERSONALIDAD E INVENTARIO DE SÍNTOMAS Y APLICACIÓN DE BATERIA DE INSTRUMENTOS PARA LA EVALUACIÓN DE FACTORES DE RIESGO PSICOSOCIAL AL PERSONAL DE LA ESE CENTRO DE REHABILITACIÓN INTEGRAL DE BOYACÁ. </t>
  </si>
  <si>
    <t>CALLE 39 NO. 1 - 40  TUNJA</t>
  </si>
  <si>
    <t>OSHER BIOTECNOLÓGICA S.AS.</t>
  </si>
  <si>
    <t>901199564-5</t>
  </si>
  <si>
    <t>PRESTACIÓN DE SERVICIOS DE REEMPAQUE, REENVASE Y ROTULACIÓN DE DOSIS UNITARIOS DE MEDICAMENTOS SÓLIDOS NO ESTERILES PARA LOS PACIENTES HOSPITALIZADOS EN LA EMPRESA SOCIAL DEL ESTADO CENTRO DE REHABILITACIÓN INTEGRAL DE BOYACÁ</t>
  </si>
  <si>
    <t>LAURA NATALIA HERNANDEZ TORRES</t>
  </si>
  <si>
    <t>CALLE 73 NO. 73 - 29 BOGOTÁ</t>
  </si>
  <si>
    <t>PRESTACIÓN DE SERVICIOS COMO OPERADOR LOGÍSTICO PARA EL DESARROLLO DE LA ORGANIZACIÓN, ADMINISTRACIÓN Y REALIZACIÓN DE EVENTOS Y/O ACTIVIDADES QUE REQUIERA ORGANIZAR LA EMPRESA SOCIAL DEL ESTADO DENTRO DE REHABILITCIÓN INTEGRAL DE BOYACÁ CRIB, PARA LA EJECUCIÓN DE LOS PLANES ANUALES SUSCRITOS PARA LA VIGENCIA 2025</t>
  </si>
  <si>
    <t>CRA 9 NO 18 - 70 TUNJA</t>
  </si>
  <si>
    <t>GLENDA RINCON</t>
  </si>
  <si>
    <t>CONSTRUCTORA DIOCO SAS</t>
  </si>
  <si>
    <t>901161368-3</t>
  </si>
  <si>
    <t>CONTRATAR LAS ADECUACIONES DE AALGUNAS ÁREAS DE LA INFRAESTRUCTURA DE LA E.S.E CENTRO DE REHABILITACIÓN INTEGRAL DE BOYACÁ</t>
  </si>
  <si>
    <t>CARLOS ANDRÉS PEÑA ALVAREZ</t>
  </si>
  <si>
    <t>CRA 7 NO. 6 - 27 TASVO BOYACÁ</t>
  </si>
  <si>
    <t>ERIKA LILIANA HUERTAS GONZALEZ</t>
  </si>
  <si>
    <t xml:space="preserve">PRESTACIÓN DE SERVICIOS PROFESIONALES PARA LA FORMULACIÓN DEL PROYECTO DE INVERSIÓN PARA LA ELABORACIÓN DE ESTUDIOS Y DISEÑOS PARA LA CONSTRUCCIÓN DE LA NUEVA SEDE DE LA E.S.E CENTRO DE REHABILITACIÓN INTEGRAL DE BOYACÁ CRIB-DEPARTAMENTO DE BOYACÁ. </t>
  </si>
  <si>
    <t>CRA 15 A NO.24 - 15</t>
  </si>
  <si>
    <t>PLANEACIÓN</t>
  </si>
  <si>
    <t>CARLOS QUINTILIANO CORREALES ROJAS</t>
  </si>
  <si>
    <t>YOLANDA EUGENIA PRIETO RODRIGUEZ</t>
  </si>
  <si>
    <t xml:space="preserve">PRESTACIÓN DE SERVIVIOS PROFESIONALES COMO ASESOR FACILITADOR Y ANALISTA DEL PROCESO DE CARTERA Y GESTIÓN COMERCIAL DE LA EMPRESA SOCIAL DEL ESTADO CENTRO DE REHABILITACIÓN INTEGRAL DE BOYACÁ. </t>
  </si>
  <si>
    <t>CALLE 30 NO. 1 - 14 APTO 701 TUNJA</t>
  </si>
  <si>
    <t>GLENDA MILENA RINCON</t>
  </si>
  <si>
    <t>MARY JOHANA CRUZ GUERRERO</t>
  </si>
  <si>
    <t xml:space="preserve">PRESTACIÓN DE SERVICIOS PROFESIONALES PARA EL MANTENIMIENTO PREVENTIVO Y CORRECTIVO DE LOS EQUIPOS BIOMÉDICOS DE LA EMPRESA SOCIAL DEL ESTADO CENTRO DE REHABILITACIÓN INTEGRAL DE BOYACÁ CRIB. INCLUIDO EL SUMINISTRO DE REPUESTOS ACCESORIOS E INSUMOS. </t>
  </si>
  <si>
    <t xml:space="preserve">SUMINISTROS Y SERVICIOS TONY SOCIEDAD PPOR ACCIONES SIMPLIFICADAS SUMISERVI S.A.S </t>
  </si>
  <si>
    <t>CALLE 12 NO. 35 - 33 DUITAMA</t>
  </si>
  <si>
    <t>GLENDA MILENA RINCÓN</t>
  </si>
  <si>
    <t xml:space="preserve">MSD DISTRISERVI S.A.S </t>
  </si>
  <si>
    <t>SUMINISTRO DE ELEMENTOS E INSUMOS NECESARIOS PARA LAS LABORES DE ASEO Y DESINFECCIÓN EN LAS INSTALACIONES DE LA EMPRESA SOCIAL DEL ESTADO CENTRO DE REHABILITACIÓN INTEGRAL DE BOYACÁ.</t>
  </si>
  <si>
    <t>TRANSPORTE LOS MUISCAS S.A</t>
  </si>
  <si>
    <t>8918001450-1</t>
  </si>
  <si>
    <t xml:space="preserve">SUMINISTRO DE COMBUSTIBLE, GASOLINA CORRIENTE O REGULAR Y ACPM O DIÉSEL PARA LOS VEHÍCULOS PLANTA ELECTRICA Y DEMÁS EQUIPOS QUE LOS REQUIERAN - PROPIEDAD DE LA EMPRESA SOCIAL DEL ESTADO CENTRO DE REHABILITACIÓN INTEGRAL DE BOYACÁ. </t>
  </si>
  <si>
    <t>CAYO NIXON RINCÓN VELANDÍA</t>
  </si>
  <si>
    <t xml:space="preserve">CARRERA 11 NO. 11 - 93 TUNJA </t>
  </si>
  <si>
    <t>VIA TOCA NO. 2 - 32 TOCA</t>
  </si>
  <si>
    <t>JEZA SOLUCIONES EMPRESARIALES SAS</t>
  </si>
  <si>
    <t>901048992-7</t>
  </si>
  <si>
    <t>SUMINISTRO DE MEDICAMENTOS PARA LA EMPRESA SOCIAL DEL ESTADO CENTRO DE REHABILITACIÓN INTEGRAL DE BOYACÁ</t>
  </si>
  <si>
    <t>MARIA ZORAIDA RINCÓN BAUTISTA</t>
  </si>
  <si>
    <t>CALLE 46 NO. 450 - 943 DUITAMA</t>
  </si>
  <si>
    <t>COOPERATIVA REGIONAL PARA LA INTEGRACIÓN Y EL DESARROLLO DE HOSPITALES E INSTITUCIONES DE SALUD PÚBLICA DEL ORIENTE COLOMBIANO COHORIENTE</t>
  </si>
  <si>
    <t>900868176-8</t>
  </si>
  <si>
    <t>SUMINISTRO DE INSUMOS MÉDICO HOSPITALARIOS PARA LA EMPRESA SOCIAL DEL ESTADO CENTRO DE REHABILITACIÓN INTEGRAL DE BOYACÁ.</t>
  </si>
  <si>
    <t>JENNY JOHANNA MORALES VEGA</t>
  </si>
  <si>
    <t>KM 4 - 700 RIO FRIO VIA ACCESO DEL CORCEL INDUSTRIAL ZIMUNA - GIRON SANTANDER</t>
  </si>
  <si>
    <t>OXY EXPRESS SAS</t>
  </si>
  <si>
    <t xml:space="preserve">SUMINISTRO DE GASES MEDICINALES (OXIGENO, PRUEBAS HIDROSTATICAS Y FLUJOMETROS PARA LA E.S.E CENTRO DE REHABILITACIÓN INTEGRAL DE BOYACÁ. </t>
  </si>
  <si>
    <t xml:space="preserve">SANDRA JEANNETTE PALACIOS ROBERTO </t>
  </si>
  <si>
    <t>CARRERA 5A NO. 7 - 181 TUNJA</t>
  </si>
  <si>
    <t>CONSTRUFUTURO GROUP SAS</t>
  </si>
  <si>
    <t xml:space="preserve">SUMINISTRO DE MUEBLES Y CALENTADORES PARA ALGUNAS ÁREAS DE LA E.S.E CENTRO DE REHABILITACIÓN INTEGRAL DE BOYACÁ CRIB </t>
  </si>
  <si>
    <t>CALLE 43A SUR NO. 72B 16 BOGOTA</t>
  </si>
  <si>
    <t>SERCOP II</t>
  </si>
  <si>
    <t xml:space="preserve">REM EQUIPOS INGENIERIA BIOMÉDICA S.A.S </t>
  </si>
  <si>
    <t>900806675-1</t>
  </si>
  <si>
    <t xml:space="preserve">SUMINISTROMDE DISPOSITIVOS MÉDICOS Y ELEMENTOS DE DOTACIÓN HOSPITALARIA PARA LOS DIFERENTES SERVICIOS DE LA E.S.E CENTRO DE REHABILITACIÓN INTEGRAL DE BOYACÁ EN CUMPLIMIENTO DEL SISTEMA ÚNICO DE HABILITACIÓN EN SALUD </t>
  </si>
  <si>
    <t>ALBA PUREZA RUIZ TORRES</t>
  </si>
  <si>
    <t>GRUPO EMPRESARIAL SAN MARTÍN SAS</t>
  </si>
  <si>
    <t>901776279-6</t>
  </si>
  <si>
    <t>SUMINISTRO DE ELEMENTOS DE FERRERTERIA, ELECTRICOS Y DE CONSTRUCCIÓN, PARA EL MANTENIMIENTO DE LAS INSTALACIONES FÍSICAS Y LAS DIFERENTES REDES DEL CENTRO DE REHABILITACIÓN INTEGRAL DE BOYACÁ.</t>
  </si>
  <si>
    <t>FREDY HERNANDO CARDENAS MEDINA</t>
  </si>
  <si>
    <t xml:space="preserve">CARRERA 11 NO. 6A - 44 SUR </t>
  </si>
  <si>
    <t>CARRERA 30 NO. 10 - 34 DUITAMA</t>
  </si>
  <si>
    <t>RONAL ORLANDO RAMIREZ PALACIOS</t>
  </si>
  <si>
    <t>PRESTACIÓN DE SERVICOS PROFESIONALES EN AUDITORIA INTEGRAL EN SALUD PARA LA E.S.E CENTRO DE REHABILITACIÓN INTEGRAL DE BOYACÁ.</t>
  </si>
  <si>
    <t xml:space="preserve">RONAL ORLANDO RAMIREZ PALACIOS </t>
  </si>
  <si>
    <t>CALLE 45 NO. 4 72  TORRE 2 APTO 806 TUNJA</t>
  </si>
  <si>
    <t>NUBIA YANETH GUEVARA PINTO</t>
  </si>
  <si>
    <t>CALIDAD</t>
  </si>
  <si>
    <t>LA SUPERTIENDA ESCOLAR SOGAMOSO SAS</t>
  </si>
  <si>
    <t>901325464-8</t>
  </si>
  <si>
    <t>SUMINISTRO DE INSUMOS DE PAPELERIA Y CAFETERIA PARA EL CENTRO DE REHABILITACIÓN INTEGRAL DE BOYACÁ.</t>
  </si>
  <si>
    <t>MARTA CECILIA CELY CASTAÑEDA</t>
  </si>
  <si>
    <t>CARRERA 11 NO. 19 - 25</t>
  </si>
  <si>
    <t>PRESTACIÓN DE SERVICIOS PROFESIONALES PARA LA APLICACIÓN , ANALISISE INTERPRETACIÓN DE TEST NEUROPSICOLÓGICOS Y PRUEBAS DE EVALUACIÓN NEUROPSICOLÓGICA EN NIÑOS, ADULTOS Y ADULTOS MAYORES O ANCIANOS USUARIOS DE LA EMPRESA SOCIAL DEL ESTADO CENTRO DE REHABILITACIÓN INTEGRAL DE BOYACÁ</t>
  </si>
  <si>
    <t>PRESTACIÓN DE SERVICIOS PROFESIONALES COMO ASESOR EN GESTIÓN DOCUMENTAL DE LA EMPRESA SOCIAL DEL ESTADO CENTRO DE REHABILITACIÓN INTEGRAL DE BOYACÁ.</t>
  </si>
  <si>
    <t>CALLE 48 NO. 3 - 18 TUNJA</t>
  </si>
  <si>
    <t>GLENDA MILENA RINCON BELLO</t>
  </si>
  <si>
    <t>LUIS NELSON VARGAS GONZALEZ</t>
  </si>
  <si>
    <t>MANTENIMIENTO INTEGRAL PREVENTIVO Y CORRECTIVO INCLUIDO EL SUMINISTRO DE REPUESTOS PARA LOS VEHÍCULOS DE LA EMPRESA SOCIAL DEL ESTADO CENTRO DE REHABILITACIÓN INTEGRAL DE BOYACÁ.</t>
  </si>
  <si>
    <t>AVENIDA NORTE 32-33 TUNJA</t>
  </si>
  <si>
    <t>SUMINISTRO DE INSUMOS,REACTIVOS Y PROGRAMA DE CONTROL DE CALIDAD EXTERNO PARA EL LABORATORIO CLÍNICO DE LA EMPRESA SOCIAL DEL ESTADO CENTRO DE REHABILITACIÓN INTEGRAL DE BOYACÁ</t>
  </si>
  <si>
    <t xml:space="preserve">CARRERA 12 A NO. 14 - 34 </t>
  </si>
  <si>
    <t>EDGAR FABIAN ALVAREZ ROZO</t>
  </si>
  <si>
    <t xml:space="preserve">PRESTACIÓN DE SERVICIOS DE HOSTING PARA EL DOMINIO CRIBSALUDMENTAL.GOV.CO CON EL FIN DE ATENDER EL FUNCIONAMIENTO, INSTITUCIONAL Y NORMATIVO DEL SITIO WEB DEL CENTRO DE REHABILITACIÓN INTEGRAL DE BOYACÁ. </t>
  </si>
  <si>
    <t>CARRERA 13 NO. 16 - 49 SOGAMOSO</t>
  </si>
  <si>
    <t xml:space="preserve">PRESTACIÓN DE SERVICIOS PROFESIONALES PARA LA ACTUALIZACIÓN E IMPLEMENTACIÓN DEL ESTUDIO TÉCNICO Y FINANCIERO DE FORMALIZACIÓN LABORAL DE LA EMPRESA SOCIAL DEL ESTADO CENTRO DE REHABILITACIÓN INTEGRAL DE BOYACÁ. </t>
  </si>
  <si>
    <t xml:space="preserve">CRA 2 ESTE </t>
  </si>
  <si>
    <t xml:space="preserve">SEGURIDAD DE LA INFORMACIÓN </t>
  </si>
  <si>
    <t>GLENDA MILENA RINCÓN BELLO</t>
  </si>
  <si>
    <t>PERIODICO EL DIARIO DE BOYACÁ SAS</t>
  </si>
  <si>
    <t>901392596-7</t>
  </si>
  <si>
    <t>PRESTACIÓN DE SERVICIOS DE PAUTA PUBLICITARIA EN MEDIO DE COMUNICACIÓN DE AMPLIA CIRCULACIÓN CON COBERTURA DEPARTAMENTAL PARA LA ESE CENTRO DE REHABILITACIÓN INTEGRAL DE BOYACÁ.</t>
  </si>
  <si>
    <t>LAURA CAMILA MENDIET RUIZ</t>
  </si>
  <si>
    <t>TRANVERSAL 4 NO. 46 - 53 TUNJA</t>
  </si>
  <si>
    <t>CLARIBETH SASTOQUE GUIO</t>
  </si>
  <si>
    <t>CARRERA 13 NO. NO. 76 68 REINA CEILIA TUNJA</t>
  </si>
  <si>
    <t>PRESTACIÓN DE SERVICIO DE REVISIÓN TECNOMECANICA PARA EL PARQUE AUTOMOTOR DE LA EMPRESA SOCIAL DEL ESTADO CENTRO DE REHABILITACIÓN INTEGRAL DE BOYACÁ.</t>
  </si>
  <si>
    <t>MANUEL CAMILO CÁRDENAS BOLIVAR</t>
  </si>
  <si>
    <t>CARRERA 6 NO. 46 30 TUNJA</t>
  </si>
  <si>
    <t xml:space="preserve">KATHERIN VIVIANA PARRA SANCHEZ </t>
  </si>
  <si>
    <t>PRESTACIÓN DE SERVICIOS PARA LA CREACIÓN, ASESORIA,  EJECUCIÓN Y CONTROL DE LAS CAMPAÑAS ESTRATEGICAS PUBLICITARIAS Y ACCIONES DE COMUNICACIÓN INTERNAS Y EXTERNAS, NECESARIAS PARA LA PROMOCIÓN Y FOMENTO DE LOS SERVICIOS OFERTADOS Y ACTIVIDADES DESARROLLADAS POR LA EMPRESA SOCIAL DEL ESTADO CENTRO DE REHABILITACIÓN INTEGRAL DE BOYACÁ.</t>
  </si>
  <si>
    <t>CARRERA 2 ESTE</t>
  </si>
  <si>
    <t xml:space="preserve">JUAN CARLOS GALLEGOS BURGOS </t>
  </si>
  <si>
    <t xml:space="preserve">PRESTACIUÓN DE SERVICIOS PARA EL MANTENIMIENTO PREVENTIVO Y CORRECTIVO, INCLUIDO EL SUMINISTRO DE REPUESTOS DE LAS IMPRESORAS  RICOH DE LA EMPRESA SOCIAL DEL ESTADO CENTRO DE REHABILITACIÓN INTEGRAL DE BOYACÁ. </t>
  </si>
  <si>
    <t>AVENIDA COLON NO. 28 - 73  LAS NIEVES</t>
  </si>
  <si>
    <t xml:space="preserve">PRESTACIÓN DE SERVICIOD PROFESIONALES COMO APOYO A LA SUPERVISIÓN,ESTRUCTURACIÓN Y EVALUACIÓN DE LOS PROCESOS DE OBRA, CONSTRUCCIÓN MANTENIMIENTO, ADECUACIÓN Y DISEÑOS DE LA INFRAESTRUCTURA ADELANTADOS POR LA E.S.E CENTRO DE REHABILITACIÓN INTEGRAL DE BOYACÁ.  </t>
  </si>
  <si>
    <t>CALLE 2 BIS NO. 154 - 61  APTO 202 SOGAMOSO</t>
  </si>
  <si>
    <t>SEGURIDAD DE LA INFORMACION</t>
  </si>
  <si>
    <t>GLENDA MILENA RINCON BELLO - CONSTANZA CUERVO</t>
  </si>
  <si>
    <t>800087401-6</t>
  </si>
  <si>
    <t xml:space="preserve">SUMINISTRO DE EQUIPOS E INSUMOS TECNOLÓGICOS Y CONSUMIBLES PARA LA ESE CENTRO DE REHABILITACIÓN INTEGRAL DE BOYACÁ. </t>
  </si>
  <si>
    <t>CALLE 28 NO. 11 - 22 OF 201 TUNJA</t>
  </si>
  <si>
    <t>EMPROID SAS</t>
  </si>
  <si>
    <t>800003986-2</t>
  </si>
  <si>
    <t>SUMINSTRO DE MANILLAS DE IDENTIFICACIÓN TERMICA PARA EL CENTRO DE REHABILITACIÓN INTEGRAL DE BOYACÁ.</t>
  </si>
  <si>
    <t>MANUELA PENAGOS CALDERÓN</t>
  </si>
  <si>
    <t>CARRERA 22 NO. 63D - 19 BOGOTÁ</t>
  </si>
  <si>
    <t>PAOLA ANDREA DIAZ BONILLA</t>
  </si>
  <si>
    <t xml:space="preserve">PRESTACIÓN DE SERVICIOS PROFESIONALES PARA CONSTRUIR Y VALIDAR,CONTENIDOS DISEÑO GRAFICO Y EDICIÓN DE MATERIAL EDUCATIVO TIPO CARTILLA EN PROMOCION DE LA SALUD MENTAL DENOMINADO "EL ARTE DE CULTIVAR LA SALUD MENTAL, PARA LAS FAMILIAS RESIDENTES EN BOYACÁ" DEACUERDO CON LO DEFINIDO EN EL CONTRATO INTERADMINISTRATIVO NO. 2242 DE 2024 SUSCRITO ENTRE LA GOBERNACIÓN DE BOYACÁ Y LA ESE CENTRO DE REHABILITACIÓN INTEGRAL DE BOYACÁ. </t>
  </si>
  <si>
    <t>CALLE 56 NO. 10 - 26 TUNJA</t>
  </si>
  <si>
    <t xml:space="preserve">ALIANZA EMPRENDER S.A.S </t>
  </si>
  <si>
    <t>901807843-5</t>
  </si>
  <si>
    <t xml:space="preserve">SUMINISTRO DE DOTCIÓN E INSUMOS NECESARIOS PARA DAR CUMPLIMIENTO A LO DISPUESTO EN LA RESOLUCIÓN 281 DE 2025 - PACIENTES INIMPUTABLES DE LA EMPRESA SOCIAL DEL ESTADO CENTRO DE REHABILITACIÓN INTEGRAL DE BOYACÁ.  </t>
  </si>
  <si>
    <t>YADY KATHERINE DAVILA ALARCÓN</t>
  </si>
  <si>
    <t>AV UNIVERSITARIA NO. 65 - 02 CASA 6</t>
  </si>
  <si>
    <t>EVELYN TATIANA ANDREA OTALORA ACEVEDO</t>
  </si>
  <si>
    <t>AV 42 A - 20 TORRE A APTO 902 SAN JORGE TUNJA</t>
  </si>
  <si>
    <t>MANTENIMINETO PREVENTIVO Y CORRECTIVO INCLUIDO SUMINISTRO DE REPUESTOS, PARA EL SISTEMA DE VIDEOVIGILANCIA DE LA UNIDAD DE HOMBRES A, DE LA E.S.E CENTRO DE REHABILITACIÓN INTEGRAL DE BOYACÁ</t>
  </si>
  <si>
    <t>CALLE 28 NO. 11 - 22 OFICINA 101 TUNJA</t>
  </si>
  <si>
    <t>MARIO HERNANDO MORALES OLARTE</t>
  </si>
  <si>
    <t>ERIKA PAOLA AVILA RIVERA</t>
  </si>
  <si>
    <t>PRESTACION DE SERVICIOS PROFESIONALES COMO APOYO A LA FORMULACIÓN DE DOS PROYECTOS DE INVERSIÓN PARA LA EMPRESA SOCIAL DEL ESTADO CENTRO DE REHABILITACIÓN INTEGRAL DE BOYACÁ.</t>
  </si>
  <si>
    <t>CARRERA 3D NO. 3A 32 TUNJA</t>
  </si>
  <si>
    <t>FECHA DE VENCIMIENTO DE ADICIÓN O MODIFICACIÓN</t>
  </si>
  <si>
    <t xml:space="preserve">MODIFICACION </t>
  </si>
  <si>
    <t>ADICION</t>
  </si>
  <si>
    <t>DOMOTICA INGENIERIA ELECTROMECÁNICA SAS</t>
  </si>
  <si>
    <t>900066908-0</t>
  </si>
  <si>
    <t>PRESTACIÓN DE SERVICIOS PROFESIONALES PARA LA UNIFICACION ACTUALIZACIÓN Y COMPLEMENTACIÓN DE LOS ESTUDIOS Y DISEÑOS DE LA RED ELECTRICA, LA SUBESTACIÓN Y PLANTA ELECTRICA Y DEMÁS OBRAS CIVILES COMPLEMENTARIAS RELACIONADAS DE LA EMPRESA SOCIAL CENTRO DE REHABILITACIÓN INTEGRAL DE BOYACÁ. CRIB</t>
  </si>
  <si>
    <t>LUIS ADRIANO MORA GUARIN</t>
  </si>
  <si>
    <t>CARRERA 72 NO. 49A - 76 BOGOTÁ</t>
  </si>
  <si>
    <t>CARRERA 1F 41 - 21 APTO 403 SANTA INES</t>
  </si>
  <si>
    <t>CESAR CAMILO RINCÓN ACOSTA</t>
  </si>
  <si>
    <t xml:space="preserve">PRESTACIÓN DE SERVICIOS PROFESIONALES PARA LA FORMULACIÓN DE LOS ESTUDIOS Y DISEÑOS COMPLEMENTARIOS PARA LA UNIDAD DE HOSPITALIZACIÓN PARCIAL SEDE CHIQUINQUIRA PROYECTOS URGENCIAS Y PSICOACTIVOS SEDE TUNJA DE LA ESE CENTRO DE REHABILITACIÓN INTEGRAL DE BOYACÁ CRIB  </t>
  </si>
  <si>
    <t xml:space="preserve">CALLE 73 NO. 2A - 075 TUNJA </t>
  </si>
  <si>
    <t xml:space="preserve">PRESTACIÓN DE SERVICIO DE ASEO Y DESINFECCIÓN DE LAS ÁREAS ASISTENCIALES,ADMINISTRATIVAS, EXTERNAS DE LA EMPRESA SOCIAL DEL ESTADO CENTRO DE REHABILITACIÓN INTEGRAL DE BOYACÁ. </t>
  </si>
  <si>
    <t xml:space="preserve">LAURA JULIANA DIAZ MARTINEZ </t>
  </si>
  <si>
    <t xml:space="preserve">PRESTACIÓN DE SERVICIOS PROFESIONALES PARA LA APLICACIÓN ANALISIS E INTERPRETACIÓN DE TEST NEUROPSICOLÓGICOS Y PRUEBAS DE EVALUACIÓN NEUROPSICOLÓGICA EN NIÑOS, ADULTOS Y ADULTOS MAYORES O ANCIANOS USUARIOS DE LA EMPRESA SOCIAL DEL ESTADO CENTRO DE REHABILITACIÓN INTEGRAL DE BOYACA. </t>
  </si>
  <si>
    <t>LAURA JULIANA DIAZ MARTINEZ</t>
  </si>
  <si>
    <t xml:space="preserve">CARRERA 3 NO. 23 - 20 </t>
  </si>
  <si>
    <t xml:space="preserve">PRESTACION DE SERVICIOS PROFESIONALES COMO MÉDICO ESPECIALISTA EN PSIQUIATRIA PARA LA ATENCIÓN DE PACIENTES EN LOS DIFERENTES SERVICIOS DE LA EMPRESA SOCIAL DEL ESTADO CENTRO DE REHABILITACIÓN INTEGRAL DE BOYACA. </t>
  </si>
  <si>
    <t>CARRERA 3 NO. 76 A - 65 REINA CECILIA 2 TUNJA</t>
  </si>
  <si>
    <t xml:space="preserve">PRESTACIÓN DE SERVICIOS PROFESIONALES DE APOYO A LA GESTIÓN, COMERCIAL INSTITUCIONAL Y EL RELACIONAMIENTO ESTRATEGICO CON LAS ENTIDADES DE SALUD PARA EL ACERCAMIENTO,FIDELIZACIÓN Y ARTICULACIÓN DE LOS SERVICIOS DEL CENTRO DE REHABILITACIÓN INTEGRAL DE BOYACÁ. </t>
  </si>
  <si>
    <t>NELCY JUDITH GUIO BECERRA</t>
  </si>
  <si>
    <t xml:space="preserve">PRESTACIÓN DE SERVICIOS PROFESIONALES DE UN PSICÓLOGO PARA LIDERAR, PLANIFICAR Y APOYAR LA SUPERVISIÓN DE LAS ACTIVIDADES RELACIONADAS CON LOS PROYECTOS CAMAD Y ESTRATEGIAS DE CONVIVENCIA SOCIAL Y SALUD MENTAL, A EJECUTAR POR LA EMPRESA SOCIAL DEL ESTADO CENTRO DE REHABILITACIÓN INTEGRAL DE BOYACÁ. </t>
  </si>
  <si>
    <t>CALLE 4 NO. 4 - 126 IN CHAMEZA NOBSA</t>
  </si>
  <si>
    <t>MODIFICACION</t>
  </si>
  <si>
    <t>PRESTACIÓN DE SERVICIOS PROFESIONALES COMO PSICÓLOGO PARA LA EJECUCION DE ALGUNAS ACTIVIDADES DEL CONTRATO INTERADMINISTRATIVO NO. 2762SUSCRITO ENTRE LA EMPRESA SOCIAL DEL ESTADO CENTRO DE REHABILITACIÓN INTEGRAL DE BOYACÁ Y LA GOBERNACIÓN DE BOYACÁ PARA EL DESARROLLO DE CAPACIDADES EN ESTRATEGIAS DE CONVIVENCIA SOCIAL Y SALUD MENTAL DIRIGIDA A PROFESIONALES DE LOS MUNICIPIOS DEL DEPARTAMENTO.</t>
  </si>
  <si>
    <t>MAGDA JIMENA ANGULO GONZÁLEZ</t>
  </si>
  <si>
    <t>CALLE 1 NO. 11 - 91 DE SOGAMOSO</t>
  </si>
  <si>
    <t xml:space="preserve">ASESOR DE SERVICIOS </t>
  </si>
  <si>
    <t xml:space="preserve">PRESTACIÓN DE SERVICIOS PARA REALIZAR LA CALIBRACIÓN DE LOS EQUIPOS  BIOMÉDICOS PERTENECIENTES A LA EMPRESA SOCIAL DEL ESTADO CENTRO DE REHABILITACIÓN INTEGRAL DE BOYACÁ - CRIB- </t>
  </si>
  <si>
    <t>CRA 5 NO. 4 - 59 SOGAMOSO</t>
  </si>
  <si>
    <t>LORENA ESTEFANIA GÓMEZ MORENO</t>
  </si>
  <si>
    <t>CALLE 14 NO. 13 - 51 SOGAMOSO</t>
  </si>
  <si>
    <t>LIZBETH TATIANA ZEA FIGUEROA</t>
  </si>
  <si>
    <t>CRA 22 NO. 11 31 SOGAMOSO</t>
  </si>
  <si>
    <t>MARTHA LUCIA GONZALEZ GRANADOS</t>
  </si>
  <si>
    <t>CALLE 25 NO. 39 - 128 PALMIRA</t>
  </si>
  <si>
    <t>SUMINISTRO DE MATERIAL IMPRESO Y DE PUBLICACIONES PARA LA EJECUCIÓN DE LAS DIFERENTES ESTRATEGIAS Y ACTIVIDADES PROGRAMADAS PARA LA EMPRESA SOCIAL DEL ESTADO CENTRO DE REHABILITCIÓN INTEGRAL DE BOYACÁ - CRIB</t>
  </si>
  <si>
    <t>CARRERA 17 NO. 13A - 103 SOGAMOSO</t>
  </si>
  <si>
    <t>900488072 - 1</t>
  </si>
  <si>
    <t xml:space="preserve">PRESTACIÓIN DE SERVICIOS DE ASEO Y DESINFECCIÓN DE LAS ÁREAS ASISTENCIALES , ADMINISTRATIVAS Y EXTERNAS DE LA EMPRESA SOCIAL DEL ESTDO CENTRO DE REHABILITACIÓN INTEGRAL DE BOYACÁ. </t>
  </si>
  <si>
    <t>CARRERA 2 ESTE  NO. 47 A - 11 TUNJA</t>
  </si>
  <si>
    <t xml:space="preserve">GLENDA MILENA RINCON </t>
  </si>
  <si>
    <t>PRESTACIÓN DE SERVICIOS PROFESIONALES COMO MEDICO ESPECIALISTA EN PSIQUIATRIA PARA LA ATENCIÓN DE PACIENTES EN LOS DIFERENTES SERVICIOS DE LA EMPRESA SOCIAL DEL ESTADO CENTRO DE REHABILITACIÓN INTEGRAL DE BOYACÁ.</t>
  </si>
  <si>
    <t>CALLE 24 NO 6B APTO 302</t>
  </si>
  <si>
    <t>CRA 3 NO. 76 - 65 REINA CECILIA TUNJA</t>
  </si>
  <si>
    <t>CARRERA 6B NO. 1 - 121 TUNJA</t>
  </si>
  <si>
    <t>CARRERA 1F NO. 41 - 21 APTO 403 SATA INES</t>
  </si>
  <si>
    <t>CRA 3 NO. 23 - 20 TUNJA</t>
  </si>
  <si>
    <t>ANA ELISA ARGUMEDO VILLADIEGO</t>
  </si>
  <si>
    <t>DIAG 67 NO. 1A - 74  TUNJA</t>
  </si>
  <si>
    <t xml:space="preserve">PRESTACIÓN DE SERVICIOS PARA EL LAVADO Y DESINFECCION DE TANQUES DE AGUA POTABLE, TANTO AEREOS COMO SUBTERRANEOS DE LA EMPRESA SOCIAL DEL ESTADO CENTRO DE REHABILITACION INTEGRAL DE BOYACÁ. </t>
  </si>
  <si>
    <t>CONSORCIO INTER - CRIB 2025</t>
  </si>
  <si>
    <t>901985106-7</t>
  </si>
  <si>
    <t xml:space="preserve">INTERVENTORIA TÉCNICA, ADMINISTRATIVA, CONTABLE , FINANCIERA Y LEGAL AL CONTRATO DE OBRA CUYO OBJETO ES LA REALIZACIÓN DE ALGUNAS ADECUACIONES PARA EL EDIFICIO H - UNIDAD DE INIMPUTABLES DE LA EMPRESA SOCIAL DEL ESTADO CENTRO DE REHABILITACIÓN INTEGRAL DE BOYACÁ. </t>
  </si>
  <si>
    <t>CONVOCATORÍA PUBLICA</t>
  </si>
  <si>
    <t>PASAJE 6 DE SEPTIEMBRE OF 103 SOGAMOSO</t>
  </si>
  <si>
    <t>GLENDA MILENA RINCON NIÑO</t>
  </si>
  <si>
    <t>SECOP  II</t>
  </si>
  <si>
    <t>DANIELA ALEXANDRA TORRES MENDOZA</t>
  </si>
  <si>
    <t xml:space="preserve">PRESTACION DE SERVICIOS PROFESIONALES COMO AUXILIAR DE ENFERMERIA, PARA EL DESARROLLO DE LAS ACTIVIDADES PROPIAS DEL CAMAD, A EJECUTAR POR LA EMPRESA SOCIAL DEL DEL ESTADO CENTRO DE REHJABILITACIÓN INTEGRAL DE BOYACÁ. </t>
  </si>
  <si>
    <t>CALLE 2 NO. 11 - 19 APTO 404 SOGAMOSO</t>
  </si>
  <si>
    <t>LAURA MARIA GUERRERO AVELLA</t>
  </si>
  <si>
    <t>PRESTACION DE SERVICIOS PROFESIONALES COMO TRABAJO SOCIAL , PARA EL DESARROLLO DE LAS ACTIVIDADES PROPIAS DE SU PERFIL PROFESIONAL, EN EL MARCO DEL PROYETO CAMAD, A EJECUTAR POOR LA EMPRESA SOCIAL DEL ESTADO CENTRO DE REHABILITACIÓN INTEGRALMDE BOYACÁ.</t>
  </si>
  <si>
    <t xml:space="preserve">LAURA MARIA GUERRERO AVELLA </t>
  </si>
  <si>
    <t>CARRERA 15 NO. 2A 17 SOGAMOSO</t>
  </si>
  <si>
    <t>DEISY YANETH CHAPARRO ROSAS</t>
  </si>
  <si>
    <t>PRESTACIÓN DE SERVICIOS PROFESIONALES COMO ENFERMERA PROFESIONAL, PARA EL DESARROLLO DE LAS ACTIVIDADES PROPIEAS DE SU PERFIL PROFESIONAL, EN EL MARCO DEL PROYECTO CAMAD A EJECUTAR POR LA EMPRESA SOCIAL DEL ESTADO CENTRO DE REHABILITACIÓN INTEGRAL DE BOYACÁ.</t>
  </si>
  <si>
    <t>CARRERA 21 NO. 2 - 17 SOGAMOSO</t>
  </si>
  <si>
    <t>OBRA</t>
  </si>
  <si>
    <t>EMANUEL INGENIERÍA Y CONSTRUCCIÓN SAS</t>
  </si>
  <si>
    <t>900911853-1</t>
  </si>
  <si>
    <t>REALIZACIÓN DE ALGUNAS ADECUACIONES PARA EL EDIFICIO H UNIDAD DE INIMPUTABLES DE LA EMPRESA SOCIAL DEL ESTADO CENTRO DE REHABILITACIÓN INTEGRAL DE BOYACÁ.</t>
  </si>
  <si>
    <t>JORGE ELIECER FERNANDEZ CELY</t>
  </si>
  <si>
    <t xml:space="preserve">CALLE 11 NO. 10 - 83 OF 606 SOGAMOSO </t>
  </si>
  <si>
    <t>MSD DISTRISERVI</t>
  </si>
  <si>
    <t>GLENDA MILENA RINCÓIN NIÑO</t>
  </si>
  <si>
    <t>YINA PATRICIA VARGAS PARRA</t>
  </si>
  <si>
    <t>PRESTACIÓN DE SERVICIOS PROFESIONALES COMO PSCÓLOGO PARA EL DESARROLLO DE LAS ACTIVIDADES PROPIAS DE SU PERFIL PROFESIONAL EN EL MARCO DEL PROYECTO CAMAD, A EJECUTAR POR LA EMPRESA SOCIAL DEL ESTADO CENTRO DE REHABILITACIÓN INTEGRAL DE BOYACÁ.</t>
  </si>
  <si>
    <t xml:space="preserve">YINA PATRICIA VARGAS PARRA </t>
  </si>
  <si>
    <t>TRANSV 18A NO. 15 - 40 PISO 1 SOGAMOSO</t>
  </si>
  <si>
    <t>YULY FERNANDA CASTILLO AMAYA</t>
  </si>
  <si>
    <t>CALLE 8A NO. 6F - 52 SOGAMOSO</t>
  </si>
  <si>
    <t xml:space="preserve">PRESTACION DE SERVICIOS PROFESIONALES PARA LA REALIZACION DE JORNADA DE CAPACITACIONES EN EL PROGRAMA FAMILIAS FUERTES: AMOR Y LIMITES, EN EL MARCO DEL CONTRATO INTERADMINISTRATIVO  NO. 2762 SUSCRITO ENTRE LA EMPRESA SOCIAL DEL ESTADO DENRO DE REHABILITACION INTEGRAL DE BOYACÁ Y LA GOBERNACIÓN DE BOYACÁ - SECRETARIA DE SALUD. </t>
  </si>
  <si>
    <t>OTROSÍ NO. 4</t>
  </si>
  <si>
    <t>CARRERA 11A NO. 3 - 84 APTO 202</t>
  </si>
  <si>
    <t>CONSTANZA CUERVO VARGAS</t>
  </si>
  <si>
    <t>PRESTACIÓN DE SERVICIOS COMO NEUROPSICÓLOGA PARA LA ATENCIÓN DE PACIENTES EN LOS DIFERENTES SERVICIOS DE LA E.S.E CENTRO DE REHABILITACIÓN INTEGRAL DE BOYACÁ</t>
  </si>
  <si>
    <t>RUTH FABIOLA REY MARTINEZ</t>
  </si>
  <si>
    <t>PRESTACIÓN DE SERVICIOS COMO LIDER COMUNITARIO PARA EL DESARROLLO DE ALGUNAS ACTIVIDADES EN EL MARCO DEL PROYECTO CAMAD A EJECUTAR POR LA EMPRESA SOCIAL DEL ESTADO CENTRO DE REHABILITACIÓN INTEGRAL DE BOYACÁ.</t>
  </si>
  <si>
    <t>CARRERA 10A NO. 3- 88 LA CASTILLA SOGAMOSO</t>
  </si>
  <si>
    <t>AUDITOR DE SERVICIOS</t>
  </si>
  <si>
    <t>JAVIER CAMILO JIMENEZ BARRERA</t>
  </si>
  <si>
    <t>PRESTACIÓN DE SERVICIOS PROFESIONALES COMO MÉDICO GENERAL PARA EL DESARROLLO DE LAS ACTIVIDADES PROPIAS DE SU PERFIL PROFESIONAL EN EL MARCO DEL PROYECTO CAMAD A EJECUTAR POR LA EMPRESA SOCIAL DEL ESTADO CENTRO DE REHABILITACIÓN INTEGRAL DE BOYACÁ</t>
  </si>
  <si>
    <t>JAVIER CAMILO JIMENZ BARRERA</t>
  </si>
  <si>
    <t>CALLE 14 NO. 10 - 36 SOGAMOSO</t>
  </si>
  <si>
    <t>CARRER 3 NO. 23 - 20</t>
  </si>
  <si>
    <t>CARRERA 6B NO. 1 - 21 APTO 101 TUNJA</t>
  </si>
  <si>
    <t>CNT SISTEMAS DE INFRMACIÓN SAS</t>
  </si>
  <si>
    <t>800031148-5</t>
  </si>
  <si>
    <t>PRESTACIÓN DE SERVICIOS DE SOPORTE, ACTUALIZACIÓN, RENOVACIÓN Y MANTENIMIENTO, VIRTUAL DEL SISTEMA DE INFORMACIÓN CNT Y EL USO DE FUNCIONALIDAD DE FACTURACIÓN ELECTRÓNICA PARA LA EMPRESA SOCIAL DEL ESTADO CENTRO DE REHABILITACIÓN INTEGRAL DE BOYACÁ.</t>
  </si>
  <si>
    <t>CARRER 16 no. 97 46  PISO 7 BOGOTÁ</t>
  </si>
  <si>
    <t>BERTHA DURANGO BENITEZ</t>
  </si>
  <si>
    <t>PRESTACIÓN DE SERVICIOS PROFESIONALES PARA LA REALIZACIÓN DE UNA JORNADA DE CAPACITACIONES EN EL MARCO DE LA CONMEMORACIÓN DEL DIA MUNDIAL DE LA SALUD MENTAL DESARROLLADO BAJO LA ESTRATEGIA COMUNICACIÓN SIN DAÑO, EN CUMPLIMIENTO DE LAS ACTIVIDADES ESTABLECIDAS EN EL CONTRATO INTERADMINISTRATIVO NO. 2762 SUSCRITO ENTRE LA EMPRESA SOCIAL DEL ESTADO CENTRO DE REHABILITACIÓN INTEGRAL DE BOYACÁ Y LA GOBERNACIÓN DE BOYACÁ SECRETARIA DE SALUD.</t>
  </si>
  <si>
    <t>DIAGONAL 87 NO. BIS 79 A 91 APTO 504  BOGOTA</t>
  </si>
  <si>
    <t>ARRENDAMIENTO</t>
  </si>
  <si>
    <t>LAURA MERCEDES MORENO GRANADOS</t>
  </si>
  <si>
    <t>ARRENDAMIENTO DE UN BIEN INMUEBLE PARA EL DESARROLLO DEL DISPOSITIVO FIJO Y DE LAS ACTIVIDADES DEL PROYECTO CAMAD A EJECUTAR POR LA EMPRESA SOCIAL DEL ESTADO CENTRO DE REHABILITACIÓN INTEGRAL DE BOYACÁ</t>
  </si>
  <si>
    <t>CALLE 10 NO. 10 - 84 SOGAMOSO</t>
  </si>
  <si>
    <t>NO SE USO</t>
  </si>
  <si>
    <t xml:space="preserve">PRESTACIÓN DE SERVICIOS PROFESIONALES EN AUDITORIA INTEGRAL EN SALUD PARA LA E.S.E CENTRO DE REHABILITACIÓN INTEGRAL DE BOYACÁ. </t>
  </si>
  <si>
    <t>AURA NELLY CRUZ VIASUS</t>
  </si>
  <si>
    <t>CALLE 24A NO. 7B 63 YOPAL</t>
  </si>
  <si>
    <t xml:space="preserve">EJECUTADO </t>
  </si>
  <si>
    <t>PRESTACIÓN DE SERVICIOS COMO OPERADOR LOGÍSTICO PARA EL DESARROLLO DE LA ORGANIZACIÓN ADMINISTRACIÓN Y REALIZACIÓN DE EVENTOS Y/O ACTIVIDADES QUE REQUIERA ORGANIZAR LA EMPRESA SOCIAL DEL ESTADO CENTRO DE REHABILITACIÓN INTEGRAL DE BOYACÁ - CRIB, PARA LA EJECUCIÓN DE LOS PLANES ANUALES SUSCRITOS PARA LA VIGENCIA 2025</t>
  </si>
  <si>
    <t>LAURA JIMENA SILVA RODRIGUEZ</t>
  </si>
  <si>
    <t>CARRERA 12 A NO 18 A 70 APTO 304 TUNJA</t>
  </si>
  <si>
    <t>PRESTACIÓN DE SERVICIOS DE VIGILANCIA, PORTERIA Y MONITOREO PERMANENTE DE CAMARAS EN LAS INSTALACIONES DE LA E.S.E CENTRO DE REHABILITACIÓN INTEGRAL DE BOYACÁ.</t>
  </si>
  <si>
    <t>CARRERA 7 NO. 21 - 86 IBAGUÉ</t>
  </si>
  <si>
    <t>GLENDA MILENA RNCÓN BELLO</t>
  </si>
  <si>
    <t>TRANSVERSAL 11 NO. 23 - 36 CENTRO</t>
  </si>
  <si>
    <t xml:space="preserve">PRESTACIÓN DE SERVICIOS PROFESIONALES PARA LA REALIZACIÓN DE JORNADA DE CAPACITACIONES DE LA ESTRATEGIA TREATNET B, EN EL MARCO DEL CONTRATO INTERADMINISTRATIVO NO. 2762 SUSCRITO ENTRE LA EMPRESA SOCIAL DEL ESTADO </t>
  </si>
  <si>
    <t>CARRERA 2 NO. 22 - 41 SOGAMOSO</t>
  </si>
  <si>
    <t xml:space="preserve">TERMINO EN DÍAS </t>
  </si>
  <si>
    <t>EN TERMIMO</t>
  </si>
  <si>
    <t>EN TERMINO</t>
  </si>
  <si>
    <t>SUBASTA</t>
  </si>
  <si>
    <t>FUERA DE TERMINO</t>
  </si>
  <si>
    <t>OBSERVACIÓN</t>
  </si>
  <si>
    <t>PRESTACIÓN DE SERVICIOS PROFESIONALES PARA LA APLICACIÓN,ANÁLISIS E INTERPRETACIÓN DE TEST NEUROPSICOLÓGICOS Y PRUEBAS DE EVALUACIÓN NEUROPSICOLÓGICA EN NIÑOS,ADULTOS Y ADULTOS MAYORES O ANCIANOS USUARIOS DE LA EMPRESA SOCIAL DEL ESTADO CENTRO DE REHABILITACIÓN INTEGRAL DE BOYACÁ.</t>
  </si>
  <si>
    <t>PRESTACIÓN DE SERVICIOS PROFESIONALES PARA LA REALIZACIÓN DE JORNADA DE CAPACITACIONES DE LA ESTRATEGIA TREATNET F, EN EL MARCO DEL CONTRATO INTERADMINISTRATIVO NO. 2762 NSUSCRITO ENTRE LA EMPRESA SOCIAL DELESTADO CENTRO DE REHABILITACIÓN INTEGRAL DE BOYACÁ Y LA GOBERNACIÓN DE BOYACÁ - SECRETARIA DE SALUD</t>
  </si>
  <si>
    <t>CARRERA 24A NO. 6B - 21 TUNJA</t>
  </si>
  <si>
    <t>ASESORA DE SERVICIOS</t>
  </si>
  <si>
    <t>KAROL MICHEL ORTIZ SANCHEZ</t>
  </si>
  <si>
    <t xml:space="preserve">PRESTACIÓN DE SERVICIOS PROFESIONALES COMO NEUROPSICÓLOGA PARA LA ATENCIÓN DE PACIENTES EN LOS DIFERENTES SERVICIOS DE LA E.S.E. CENTRO DE REHABILITACIÓN INTEGRAL DE BOYACÁ. </t>
  </si>
  <si>
    <t>TRANSVERSAL 12 NO. 29 - 28 CHIQUINQUIRA</t>
  </si>
  <si>
    <t>DIANA MARIA RODRIGUEZ ARAUJO</t>
  </si>
  <si>
    <t>PRESTACIÓN DE SERVICIOS PROFESIONALES PARA LA REALIZACIÓN DE JORNADA DE CAPACITACIÓN EN LA ESTRATEGIA DE PRIMEROS AUXILIOS PSICOLÓGICOS A LOS GRUPOS PRIORIZADOS LGTBIQ+ MUJERES LIDEREZAS Y PROFESIONALES DE LA SALUD EN EL MARCO DEL CONTRATO INTERADMINISTRATIVO NO. 2762SUSCRIUTO ENTRE LA EMPRESA SOCIAL DEL ESTADO CENTRO DE REHABILITACIÓN INTEGRAL DE BOYACÁ Y LA GOBERNACIÓN DE BOYACÁ - SECRETARIA DE SALUD</t>
  </si>
  <si>
    <t>CALLE 119 NO. 57 97 APTO 812</t>
  </si>
  <si>
    <t>SUMINISTRO DE DISPOSITIVOS, INSUMOS MÉDICOS DE LABORATORIO Y EQUIPOS DE DOTACIÓN HOSPITALARIA PARA LA EJECUCIÓN DEL PROYECTO CAMAD Y LOS SERVICIOS DE LA EMPRESA SOCIAL DEL ESTADO CENTRO DE REHABILITACIÓN INTEGRAL DE BOYACÁ.</t>
  </si>
  <si>
    <t>SUMINSTRO DE REFRIGERIOS REQUERIDOS EN EL MARCO DEL DESARROLLO DEL PROYECTO CAMAD SOGAMOSO, A EJECUTAR POR LA EMPRESA DEL ESTADO CENTRO DE REHABILITACIÓN INTEGRAL DE BOYACÁ.</t>
  </si>
  <si>
    <t>YADI KATHERINE DAVILA ALARCÓN</t>
  </si>
  <si>
    <t>AV UNIVERSITARIA 65 - 02 CASA 6 DE TUNJA</t>
  </si>
  <si>
    <t>ALIENZA EMPRENDER SAS</t>
  </si>
  <si>
    <t>ARRENDAMIENTO DE BIENES MUEBLES Y EQUIPOS DE OFICINA NECESARIOS PARA LA ORGANIZACIÓN DISPOSICIÓN Y ADECUACIÓN DE LAS ACTIVIDADES Y ESPACIOS REQUERIDOS EN EL MARCO DEL DESARROLLO DEL PROYECTO CAMAD A EJECUTAR POR LA EMPRESA SOCIAL DEL ESTADO CENTRO DE REHABILITACIÓN INTEGRAL DE BOYACÁ</t>
  </si>
  <si>
    <t>CALLE 10 NO. 5A - 68</t>
  </si>
  <si>
    <t>SUPENDIDO</t>
  </si>
  <si>
    <t xml:space="preserve">CALLE 59 NO. 2 ESTE  58C </t>
  </si>
  <si>
    <t>JENNY MARIA GÓMEZ RINCÓN</t>
  </si>
  <si>
    <t xml:space="preserve">PRESTACIÓN DE SERVICIOS DE UN TRANSPORTE INTERMUNICIPAL Y MUNICIPAL, PARA LA OPERATIVIDAD DEL DISPOSITIVO CAMAD MODALIDAD MIXTA (FIJO Y MOVIL) MEN EL MARCO DEL PROYECTO CAMAD A EJECUTAR POR LA EMPRESA SOCIAL DEL ESTADO CENTRO DE REHABILITACIÓN INTEGRAL DE BOYACÁ. </t>
  </si>
  <si>
    <t>JENNY MARÍA GÓMEZ RINCÓN</t>
  </si>
  <si>
    <t>CARRERA 16B  NO. 15 - 23</t>
  </si>
  <si>
    <t xml:space="preserve">PRESTACIÓN DE SERVICIOS PROFESIONALES COMO APOYO A LA SUPERVISIÓN, ESTRUCTURACIÓN Y EVALUACIÓN DE LOS PROCESOS DE OBRA, CONSTRUCCIÓN, MANTENIMIENTO, ADECUACIÓN Y DISEÑOS DE LA INFRAESTRUCTURA ADELANTADOS POR LA ESE CENTRO DE REHABILITACIÓN INTEGRAL DE BOYACÁ. </t>
  </si>
  <si>
    <t>CALLE 2 BIS NO. 14 - 61 APTO 202 SOGAMOSO</t>
  </si>
  <si>
    <t>PRESTACIÓN DE SERVICIOS PARA LA TALA DE ARBOLES QUE REPRESENTAN RIESGO DE CAÍDA SOBRE LA ESTRUCTURA FISICA DEL CENTRO DE REHABILITACIÓN INTEGRAL DE BOYACÁ</t>
  </si>
  <si>
    <t xml:space="preserve">SUMINISTRO </t>
  </si>
  <si>
    <t>MSD DISTRISERVI SAS</t>
  </si>
  <si>
    <t>SUMINISTRO DE ELEMENTOS DE INSUMOS NECESARIOS PARA LAS LABORES DE ASEO Y DESINFECCIÓN REQUERIDOS PARA LA OPERATIVIDAD DEL DISPOSITIVO CAMAD MODALIDAD MISTA(FIJO Y MOVIL) ENN EL MUNICIPIO DE SOGAMOSO EN EL MARCO DEL PROYECTO CAMAD A DESARROLLARSE POR LA EMPRESA SOCIAL DEL ESTADO CENTRO DE REHABILITACIÓN INTEGRAL DE BOYACÁ.</t>
  </si>
  <si>
    <t>CONTRATACIÓN DIRECTA</t>
  </si>
  <si>
    <t>SUMINISTRO DE DOTACIÓN PARA LOS SERVIDORES PÚBLICOS DE PLANTA DE EMPLEOS DE LA EMPRESA SOCIAL DEL ESTADO CENTRO DE REHABILITACIÓN INTEGRAL DE BOYACÁ.</t>
  </si>
  <si>
    <t>15/15/2025</t>
  </si>
  <si>
    <r>
      <t>L</t>
    </r>
    <r>
      <rPr>
        <b/>
        <sz val="11"/>
        <color theme="1"/>
        <rFont val="Calibri"/>
        <family val="2"/>
      </rPr>
      <t>I</t>
    </r>
    <r>
      <rPr>
        <sz val="11"/>
        <color theme="1"/>
        <rFont val="Calibri"/>
        <family val="2"/>
      </rPr>
      <t>QUIDADO</t>
    </r>
  </si>
  <si>
    <t>CALLE 56  NO. 10 - 26 TUNJA</t>
  </si>
  <si>
    <t>AVENIDAD 42A NO. 20 TOPRRE A TUNJA</t>
  </si>
  <si>
    <t>REINICIADO</t>
  </si>
  <si>
    <t xml:space="preserve">REINICIADO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</si>
</sst>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1" formatCode="_-* #,##0_-;\-* #,##0_-;_-* &quot;-&quot;_-;_-@_-"/>
    <numFmt numFmtId="44" formatCode="_-&quot;$&quot;\ * #,##0.00_-;\-&quot;$&quot;\ * #,##0.00_-;_-&quot;$&quot;\ * &quot;-&quot;??_-;_-@_-"/>
    <numFmt numFmtId="43" formatCode="_-* #,##0.00_-;\-* #,##0.00_-;_-* &quot;-&quot;??_-;_-@_-"/>
    <numFmt numFmtId="164" formatCode="_(* #,##0.00_);_(* \(#,##0.00\);_(* &quot;-&quot;??_);_(@_)"/>
    <numFmt numFmtId="165" formatCode="_-* #,##0\ _€_-;\-* #,##0\ _€_-;_-* &quot;-&quot;??\ _€_-;_-@_-"/>
    <numFmt numFmtId="166" formatCode="_(* #,##0_);_(* \(#,##0\);_(* &quot;-&quot;??_);_(@_)"/>
    <numFmt numFmtId="167" formatCode="&quot;$&quot;\ #,##0.00"/>
    <numFmt numFmtId="168" formatCode="0.0000"/>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theme="1"/>
      <name val="Arial"/>
      <family val="2"/>
    </font>
    <font>
      <sz val="9"/>
      <name val="Arial"/>
      <family val="2"/>
    </font>
    <font>
      <u/>
      <sz val="9"/>
      <color theme="10"/>
      <name val="Arial"/>
      <family val="2"/>
    </font>
    <font>
      <sz val="9"/>
      <color rgb="FF000000"/>
      <name val="Arial"/>
      <family val="2"/>
    </font>
    <font>
      <sz val="9"/>
      <color rgb="FFFF0000"/>
      <name val="Arial"/>
      <family val="2"/>
    </font>
    <font>
      <sz val="10"/>
      <color theme="1"/>
      <name val="Arial Narrow"/>
      <family val="2"/>
    </font>
    <font>
      <b/>
      <sz val="10"/>
      <color theme="1"/>
      <name val="Arial Narrow"/>
      <family val="2"/>
    </font>
    <font>
      <b/>
      <sz val="10"/>
      <name val="Arial Narrow"/>
      <family val="2"/>
    </font>
    <font>
      <u/>
      <sz val="10"/>
      <color theme="10"/>
      <name val="Arial Narrow"/>
      <family val="2"/>
    </font>
    <font>
      <u/>
      <sz val="9"/>
      <name val="Arial"/>
      <family val="2"/>
    </font>
    <font>
      <sz val="10"/>
      <color rgb="FFFF0000"/>
      <name val="Arial Narrow"/>
      <family val="2"/>
    </font>
    <font>
      <sz val="11"/>
      <color theme="1"/>
      <name val="Calibri"/>
      <family val="2"/>
    </font>
    <font>
      <u/>
      <sz val="11"/>
      <color theme="10"/>
      <name val="Calibri"/>
      <family val="2"/>
    </font>
    <font>
      <b/>
      <sz val="11"/>
      <name val="Calibri"/>
      <family val="2"/>
    </font>
    <font>
      <b/>
      <sz val="11"/>
      <color theme="1"/>
      <name val="Calibri"/>
      <family val="2"/>
    </font>
    <font>
      <sz val="10"/>
      <color theme="1"/>
      <name val="Calibri"/>
      <family val="2"/>
      <scheme val="minor"/>
    </font>
    <font>
      <sz val="11"/>
      <color rgb="FFFF0000"/>
      <name val="Calibri"/>
      <family val="2"/>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33">
    <xf numFmtId="0" fontId="0" fillId="0" borderId="0" xfId="0"/>
    <xf numFmtId="14" fontId="3" fillId="2" borderId="1" xfId="0" applyNumberFormat="1" applyFont="1" applyFill="1" applyBorder="1" applyAlignment="1">
      <alignment horizontal="center" wrapText="1"/>
    </xf>
    <xf numFmtId="1" fontId="3" fillId="2" borderId="1" xfId="1" applyNumberFormat="1" applyFont="1" applyFill="1" applyBorder="1" applyAlignment="1">
      <alignment horizontal="center" wrapText="1"/>
    </xf>
    <xf numFmtId="1" fontId="3" fillId="2" borderId="1" xfId="0" applyNumberFormat="1" applyFont="1" applyFill="1" applyBorder="1" applyAlignment="1">
      <alignment horizontal="center" wrapText="1"/>
    </xf>
    <xf numFmtId="41" fontId="3" fillId="2" borderId="1" xfId="2" applyFont="1" applyFill="1" applyBorder="1" applyAlignment="1">
      <alignment horizontal="center" wrapText="1"/>
    </xf>
    <xf numFmtId="165" fontId="3" fillId="2" borderId="1" xfId="1" applyNumberFormat="1" applyFont="1" applyFill="1" applyBorder="1" applyAlignment="1">
      <alignment horizontal="center" wrapText="1"/>
    </xf>
    <xf numFmtId="0" fontId="3" fillId="2" borderId="1" xfId="2" applyNumberFormat="1" applyFont="1" applyFill="1" applyBorder="1" applyAlignment="1">
      <alignment horizontal="center" wrapText="1"/>
    </xf>
    <xf numFmtId="16" fontId="3" fillId="2" borderId="1" xfId="0" applyNumberFormat="1" applyFont="1" applyFill="1" applyBorder="1" applyAlignment="1">
      <alignment horizontal="center" wrapText="1"/>
    </xf>
    <xf numFmtId="167" fontId="3" fillId="2" borderId="1" xfId="1" applyNumberFormat="1" applyFont="1" applyFill="1" applyBorder="1" applyAlignment="1">
      <alignment horizontal="center" wrapText="1"/>
    </xf>
    <xf numFmtId="3" fontId="3" fillId="2" borderId="1" xfId="1" applyNumberFormat="1" applyFont="1" applyFill="1" applyBorder="1" applyAlignment="1">
      <alignment horizontal="center" wrapText="1"/>
    </xf>
    <xf numFmtId="0" fontId="4" fillId="2" borderId="1" xfId="0" applyFont="1" applyFill="1" applyBorder="1" applyAlignment="1">
      <alignment horizontal="center" wrapText="1"/>
    </xf>
    <xf numFmtId="1" fontId="3" fillId="2" borderId="1" xfId="2" applyNumberFormat="1" applyFont="1" applyFill="1" applyBorder="1" applyAlignment="1">
      <alignment horizontal="center" wrapText="1"/>
    </xf>
    <xf numFmtId="1" fontId="3" fillId="2" borderId="1" xfId="0" applyNumberFormat="1" applyFont="1" applyFill="1" applyBorder="1" applyAlignment="1">
      <alignment horizontal="center"/>
    </xf>
    <xf numFmtId="0" fontId="3" fillId="2" borderId="1" xfId="0" applyFont="1" applyFill="1" applyBorder="1" applyAlignment="1">
      <alignment horizontal="center"/>
    </xf>
    <xf numFmtId="14" fontId="3" fillId="2" borderId="1" xfId="0" applyNumberFormat="1" applyFont="1" applyFill="1" applyBorder="1" applyAlignment="1">
      <alignment horizontal="center"/>
    </xf>
    <xf numFmtId="44" fontId="3" fillId="2" borderId="1" xfId="3" applyFont="1" applyFill="1" applyBorder="1" applyAlignment="1">
      <alignment horizontal="center"/>
    </xf>
    <xf numFmtId="3" fontId="3" fillId="2" borderId="1" xfId="0" applyNumberFormat="1" applyFont="1" applyFill="1" applyBorder="1" applyAlignment="1">
      <alignment horizontal="center"/>
    </xf>
    <xf numFmtId="3" fontId="3" fillId="2" borderId="1" xfId="0" applyNumberFormat="1" applyFont="1" applyFill="1" applyBorder="1" applyAlignment="1">
      <alignment horizontal="center" wrapText="1"/>
    </xf>
    <xf numFmtId="6" fontId="3" fillId="2" borderId="1" xfId="0" applyNumberFormat="1" applyFont="1" applyFill="1" applyBorder="1" applyAlignment="1">
      <alignment horizontal="center" wrapText="1"/>
    </xf>
    <xf numFmtId="0" fontId="6" fillId="2" borderId="1" xfId="0" applyFont="1" applyFill="1" applyBorder="1" applyAlignment="1">
      <alignment horizontal="center" wrapText="1"/>
    </xf>
    <xf numFmtId="14" fontId="7" fillId="2" borderId="1" xfId="0" applyNumberFormat="1" applyFont="1" applyFill="1" applyBorder="1" applyAlignment="1">
      <alignment horizontal="center"/>
    </xf>
    <xf numFmtId="14" fontId="3" fillId="0" borderId="1" xfId="0" applyNumberFormat="1" applyFont="1" applyBorder="1" applyAlignment="1">
      <alignment horizontal="center"/>
    </xf>
    <xf numFmtId="1" fontId="3" fillId="0" borderId="1" xfId="0" applyNumberFormat="1" applyFont="1" applyBorder="1" applyAlignment="1">
      <alignment horizontal="center"/>
    </xf>
    <xf numFmtId="3" fontId="3" fillId="0" borderId="1" xfId="0" applyNumberFormat="1" applyFont="1" applyBorder="1" applyAlignment="1">
      <alignment horizontal="center"/>
    </xf>
    <xf numFmtId="0" fontId="4" fillId="0" borderId="1" xfId="0" applyFont="1" applyBorder="1" applyAlignment="1">
      <alignment horizontal="center" vertical="center" wrapText="1"/>
    </xf>
    <xf numFmtId="2" fontId="3" fillId="0" borderId="1" xfId="0" applyNumberFormat="1" applyFont="1" applyBorder="1" applyAlignment="1">
      <alignment horizontal="center"/>
    </xf>
    <xf numFmtId="0" fontId="3" fillId="0" borderId="1" xfId="0" applyFont="1" applyBorder="1" applyAlignment="1">
      <alignment horizontal="center" vertical="top" wrapText="1"/>
    </xf>
    <xf numFmtId="0" fontId="7" fillId="0" borderId="1" xfId="0" applyFont="1" applyBorder="1" applyAlignment="1">
      <alignment horizontal="center" vertical="top" wrapText="1"/>
    </xf>
    <xf numFmtId="14" fontId="7" fillId="0" borderId="1" xfId="0" applyNumberFormat="1" applyFont="1" applyBorder="1" applyAlignment="1">
      <alignment horizontal="center" vertical="top" wrapText="1"/>
    </xf>
    <xf numFmtId="0" fontId="7" fillId="0" borderId="1" xfId="0" applyFont="1" applyBorder="1" applyAlignment="1">
      <alignment horizontal="center"/>
    </xf>
    <xf numFmtId="1" fontId="7" fillId="0" borderId="1" xfId="0" applyNumberFormat="1" applyFont="1" applyBorder="1" applyAlignment="1">
      <alignment horizontal="center"/>
    </xf>
    <xf numFmtId="0" fontId="7" fillId="0" borderId="1" xfId="0" applyFont="1" applyBorder="1" applyAlignment="1">
      <alignment horizontal="center" wrapText="1"/>
    </xf>
    <xf numFmtId="1" fontId="7" fillId="0" borderId="1" xfId="0" applyNumberFormat="1" applyFont="1" applyBorder="1" applyAlignment="1">
      <alignment horizontal="center" vertical="top" wrapText="1"/>
    </xf>
    <xf numFmtId="14" fontId="7" fillId="0" borderId="1" xfId="0" applyNumberFormat="1" applyFont="1" applyBorder="1" applyAlignment="1">
      <alignment horizontal="center" wrapText="1"/>
    </xf>
    <xf numFmtId="3" fontId="3" fillId="0" borderId="1" xfId="0" applyNumberFormat="1" applyFont="1" applyBorder="1" applyAlignment="1">
      <alignment horizontal="center" vertical="top" wrapText="1"/>
    </xf>
    <xf numFmtId="0" fontId="5" fillId="0" borderId="1" xfId="4" applyFont="1" applyBorder="1" applyAlignment="1">
      <alignment horizontal="center"/>
    </xf>
    <xf numFmtId="0" fontId="5" fillId="0" borderId="1" xfId="4" applyFont="1" applyBorder="1" applyAlignment="1">
      <alignment horizontal="center" wrapText="1"/>
    </xf>
    <xf numFmtId="1" fontId="6" fillId="2" borderId="1" xfId="1" applyNumberFormat="1" applyFont="1" applyFill="1" applyBorder="1" applyAlignment="1">
      <alignment horizontal="center" wrapText="1"/>
    </xf>
    <xf numFmtId="165" fontId="6" fillId="2" borderId="1" xfId="1" applyNumberFormat="1" applyFont="1" applyFill="1" applyBorder="1" applyAlignment="1">
      <alignment horizontal="center" wrapText="1"/>
    </xf>
    <xf numFmtId="16" fontId="4" fillId="2" borderId="1" xfId="0" applyNumberFormat="1" applyFont="1" applyFill="1" applyBorder="1" applyAlignment="1">
      <alignment horizontal="center" wrapText="1"/>
    </xf>
    <xf numFmtId="0" fontId="10" fillId="3" borderId="1" xfId="0" applyFont="1" applyFill="1" applyBorder="1" applyAlignment="1">
      <alignment horizontal="center" wrapText="1"/>
    </xf>
    <xf numFmtId="14" fontId="10" fillId="3" borderId="1" xfId="0" applyNumberFormat="1" applyFont="1" applyFill="1" applyBorder="1" applyAlignment="1">
      <alignment horizontal="center" wrapText="1"/>
    </xf>
    <xf numFmtId="165" fontId="10" fillId="3" borderId="1" xfId="1" applyNumberFormat="1" applyFont="1" applyFill="1" applyBorder="1" applyAlignment="1">
      <alignment horizontal="center" wrapText="1"/>
    </xf>
    <xf numFmtId="14" fontId="9" fillId="3" borderId="1" xfId="0" applyNumberFormat="1" applyFont="1" applyFill="1" applyBorder="1" applyAlignment="1">
      <alignment horizontal="center" wrapText="1"/>
    </xf>
    <xf numFmtId="3" fontId="9" fillId="3" borderId="1" xfId="1" applyNumberFormat="1" applyFont="1" applyFill="1" applyBorder="1" applyAlignment="1">
      <alignment horizontal="center" wrapText="1"/>
    </xf>
    <xf numFmtId="0" fontId="9" fillId="3" borderId="1" xfId="1" applyNumberFormat="1" applyFont="1" applyFill="1" applyBorder="1" applyAlignment="1">
      <alignment horizontal="center" wrapText="1"/>
    </xf>
    <xf numFmtId="0" fontId="9" fillId="3" borderId="1" xfId="0" applyFont="1" applyFill="1" applyBorder="1" applyAlignment="1">
      <alignment horizontal="center" wrapText="1"/>
    </xf>
    <xf numFmtId="165" fontId="9" fillId="3" borderId="1" xfId="1" applyNumberFormat="1" applyFont="1" applyFill="1" applyBorder="1" applyAlignment="1">
      <alignment horizontal="center" wrapText="1"/>
    </xf>
    <xf numFmtId="0" fontId="9" fillId="3" borderId="1" xfId="2" applyNumberFormat="1" applyFont="1" applyFill="1" applyBorder="1" applyAlignment="1">
      <alignment horizontal="center" wrapText="1"/>
    </xf>
    <xf numFmtId="166" fontId="9" fillId="3" borderId="1" xfId="1" applyNumberFormat="1" applyFont="1" applyFill="1" applyBorder="1" applyAlignment="1">
      <alignment horizontal="center" wrapText="1"/>
    </xf>
    <xf numFmtId="167" fontId="9" fillId="3" borderId="1" xfId="1" applyNumberFormat="1" applyFont="1" applyFill="1" applyBorder="1" applyAlignment="1">
      <alignment horizontal="center" wrapText="1"/>
    </xf>
    <xf numFmtId="1" fontId="9" fillId="3" borderId="1" xfId="1" applyNumberFormat="1" applyFont="1" applyFill="1" applyBorder="1" applyAlignment="1">
      <alignment horizontal="center" wrapText="1"/>
    </xf>
    <xf numFmtId="164" fontId="9" fillId="3" borderId="1" xfId="1" applyNumberFormat="1" applyFont="1" applyFill="1" applyBorder="1" applyAlignment="1">
      <alignment horizontal="center" wrapText="1"/>
    </xf>
    <xf numFmtId="0" fontId="8" fillId="3" borderId="1" xfId="0" applyFont="1" applyFill="1" applyBorder="1" applyAlignment="1">
      <alignment horizontal="center" wrapText="1"/>
    </xf>
    <xf numFmtId="0" fontId="8" fillId="0" borderId="1" xfId="0" applyFont="1" applyBorder="1" applyAlignment="1">
      <alignment horizontal="center"/>
    </xf>
    <xf numFmtId="14" fontId="8" fillId="0" borderId="1" xfId="0" applyNumberFormat="1" applyFont="1" applyBorder="1" applyAlignment="1">
      <alignment horizontal="center"/>
    </xf>
    <xf numFmtId="1" fontId="8" fillId="0" borderId="1" xfId="0" applyNumberFormat="1" applyFont="1" applyBorder="1" applyAlignment="1">
      <alignment horizontal="center"/>
    </xf>
    <xf numFmtId="0" fontId="8" fillId="0" borderId="1" xfId="0" applyFont="1" applyBorder="1" applyAlignment="1">
      <alignment horizontal="center" wrapText="1"/>
    </xf>
    <xf numFmtId="14" fontId="8" fillId="0" borderId="1" xfId="0" applyNumberFormat="1" applyFont="1" applyBorder="1" applyAlignment="1">
      <alignment horizontal="center" wrapText="1"/>
    </xf>
    <xf numFmtId="0" fontId="11" fillId="0" borderId="1" xfId="4" applyFont="1" applyBorder="1" applyAlignment="1">
      <alignment horizontal="center"/>
    </xf>
    <xf numFmtId="1" fontId="8" fillId="0" borderId="1" xfId="0" applyNumberFormat="1" applyFont="1" applyBorder="1" applyAlignment="1">
      <alignment horizontal="center" wrapText="1"/>
    </xf>
    <xf numFmtId="3" fontId="8" fillId="0" borderId="1" xfId="0" applyNumberFormat="1" applyFont="1" applyBorder="1" applyAlignment="1">
      <alignment horizontal="center" wrapText="1"/>
    </xf>
    <xf numFmtId="0" fontId="11" fillId="0" borderId="1" xfId="4" applyFont="1" applyBorder="1" applyAlignment="1">
      <alignment horizontal="center" wrapText="1"/>
    </xf>
    <xf numFmtId="3" fontId="8" fillId="0" borderId="1" xfId="0" applyNumberFormat="1" applyFont="1" applyBorder="1" applyAlignment="1">
      <alignment horizontal="center"/>
    </xf>
    <xf numFmtId="0" fontId="4" fillId="0" borderId="1" xfId="0" applyFont="1" applyBorder="1" applyAlignment="1">
      <alignment horizontal="center"/>
    </xf>
    <xf numFmtId="0" fontId="2" fillId="0" borderId="1" xfId="4" applyBorder="1" applyAlignment="1">
      <alignment horizontal="center" wrapText="1"/>
    </xf>
    <xf numFmtId="0" fontId="13" fillId="0" borderId="1" xfId="0" applyFont="1" applyBorder="1" applyAlignment="1">
      <alignment horizontal="center" wrapText="1"/>
    </xf>
    <xf numFmtId="0" fontId="13" fillId="0" borderId="1" xfId="0" applyFont="1" applyBorder="1" applyAlignment="1">
      <alignment horizontal="center"/>
    </xf>
    <xf numFmtId="0" fontId="2" fillId="0" borderId="1" xfId="4" applyBorder="1" applyAlignment="1">
      <alignment horizontal="center"/>
    </xf>
    <xf numFmtId="0" fontId="6" fillId="2" borderId="1" xfId="0" applyFont="1" applyFill="1" applyBorder="1" applyAlignment="1">
      <alignment horizontal="center" vertical="top" wrapText="1"/>
    </xf>
    <xf numFmtId="14" fontId="3" fillId="0" borderId="1" xfId="0" applyNumberFormat="1" applyFont="1" applyBorder="1" applyAlignment="1">
      <alignment horizontal="center" vertical="top" wrapText="1"/>
    </xf>
    <xf numFmtId="0" fontId="3" fillId="2" borderId="1" xfId="0" applyFont="1" applyFill="1" applyBorder="1" applyAlignment="1">
      <alignment horizontal="center" wrapText="1"/>
    </xf>
    <xf numFmtId="0" fontId="3" fillId="0" borderId="1" xfId="0" applyFont="1" applyBorder="1" applyAlignment="1">
      <alignment horizontal="center" wrapText="1"/>
    </xf>
    <xf numFmtId="3" fontId="3" fillId="0" borderId="1" xfId="0" applyNumberFormat="1" applyFont="1" applyBorder="1" applyAlignment="1">
      <alignment horizontal="center" wrapText="1"/>
    </xf>
    <xf numFmtId="1" fontId="3" fillId="0" borderId="1" xfId="0" applyNumberFormat="1" applyFont="1" applyBorder="1" applyAlignment="1">
      <alignment horizontal="center" vertical="top" wrapText="1"/>
    </xf>
    <xf numFmtId="0" fontId="3" fillId="0" borderId="1" xfId="0" applyFont="1" applyBorder="1" applyAlignment="1">
      <alignment horizontal="center"/>
    </xf>
    <xf numFmtId="0" fontId="5" fillId="0" borderId="1" xfId="4" applyFont="1" applyBorder="1" applyAlignment="1">
      <alignment horizontal="center" vertical="top" wrapText="1"/>
    </xf>
    <xf numFmtId="14" fontId="3" fillId="0" borderId="1" xfId="0" applyNumberFormat="1" applyFont="1" applyBorder="1" applyAlignment="1">
      <alignment horizontal="center" wrapText="1"/>
    </xf>
    <xf numFmtId="1" fontId="3" fillId="0" borderId="1" xfId="0" applyNumberFormat="1" applyFont="1" applyBorder="1" applyAlignment="1">
      <alignment horizontal="center" wrapText="1"/>
    </xf>
    <xf numFmtId="0" fontId="10" fillId="3"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0" borderId="1" xfId="0" applyFont="1" applyBorder="1" applyAlignment="1">
      <alignment horizontal="center" vertical="top" wrapText="1"/>
    </xf>
    <xf numFmtId="168" fontId="3" fillId="0" borderId="1" xfId="0" applyNumberFormat="1" applyFont="1" applyBorder="1" applyAlignment="1">
      <alignment horizontal="center" vertical="top" wrapText="1"/>
    </xf>
    <xf numFmtId="168" fontId="7" fillId="0" borderId="1" xfId="0" applyNumberFormat="1" applyFont="1" applyBorder="1" applyAlignment="1">
      <alignment horizontal="center" vertical="top" wrapText="1"/>
    </xf>
    <xf numFmtId="2" fontId="3"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4" fontId="4" fillId="2" borderId="1" xfId="0" applyNumberFormat="1" applyFont="1" applyFill="1" applyBorder="1" applyAlignment="1">
      <alignment horizontal="center"/>
    </xf>
    <xf numFmtId="0" fontId="4" fillId="2" borderId="1" xfId="0" applyFont="1" applyFill="1" applyBorder="1" applyAlignment="1">
      <alignment horizontal="center"/>
    </xf>
    <xf numFmtId="1" fontId="4" fillId="2" borderId="1" xfId="0" applyNumberFormat="1" applyFont="1" applyFill="1" applyBorder="1" applyAlignment="1">
      <alignment horizontal="center"/>
    </xf>
    <xf numFmtId="0" fontId="4" fillId="2" borderId="1" xfId="0" applyFont="1" applyFill="1" applyBorder="1" applyAlignment="1">
      <alignment horizontal="center" vertical="top" wrapText="1"/>
    </xf>
    <xf numFmtId="3" fontId="4" fillId="2" borderId="1" xfId="0" applyNumberFormat="1" applyFont="1" applyFill="1" applyBorder="1" applyAlignment="1">
      <alignment horizontal="center"/>
    </xf>
    <xf numFmtId="41" fontId="4" fillId="2" borderId="1" xfId="2" applyFont="1" applyFill="1" applyBorder="1" applyAlignment="1">
      <alignment horizontal="center" wrapText="1"/>
    </xf>
    <xf numFmtId="0" fontId="12" fillId="0" borderId="1" xfId="4" applyFont="1" applyBorder="1" applyAlignment="1">
      <alignment horizontal="center"/>
    </xf>
    <xf numFmtId="1" fontId="10" fillId="3" borderId="1" xfId="2" applyNumberFormat="1" applyFont="1" applyFill="1" applyBorder="1" applyAlignment="1">
      <alignment horizontal="center" wrapText="1"/>
    </xf>
    <xf numFmtId="1" fontId="3" fillId="2" borderId="1" xfId="3" applyNumberFormat="1" applyFont="1" applyFill="1" applyBorder="1" applyAlignment="1">
      <alignment horizontal="center"/>
    </xf>
    <xf numFmtId="1" fontId="7" fillId="2" borderId="1" xfId="0" applyNumberFormat="1" applyFont="1" applyFill="1" applyBorder="1" applyAlignment="1">
      <alignment horizontal="center"/>
    </xf>
    <xf numFmtId="1" fontId="13" fillId="0" borderId="1" xfId="0" applyNumberFormat="1" applyFont="1" applyBorder="1" applyAlignment="1">
      <alignment horizontal="center" wrapText="1"/>
    </xf>
    <xf numFmtId="1" fontId="13" fillId="0" borderId="1" xfId="0" applyNumberFormat="1" applyFont="1" applyBorder="1" applyAlignment="1">
      <alignment horizontal="center"/>
    </xf>
    <xf numFmtId="1" fontId="9" fillId="3" borderId="1" xfId="2" applyNumberFormat="1" applyFont="1" applyFill="1" applyBorder="1" applyAlignment="1">
      <alignment horizontal="center" wrapText="1"/>
    </xf>
    <xf numFmtId="1" fontId="7" fillId="0" borderId="1" xfId="0" applyNumberFormat="1" applyFont="1" applyBorder="1" applyAlignment="1">
      <alignment horizontal="center" wrapText="1"/>
    </xf>
    <xf numFmtId="1" fontId="3" fillId="2" borderId="1" xfId="0" applyNumberFormat="1" applyFont="1" applyFill="1" applyBorder="1" applyAlignment="1">
      <alignment horizontal="center" vertical="top" wrapText="1"/>
    </xf>
    <xf numFmtId="1" fontId="8" fillId="2" borderId="1" xfId="0" applyNumberFormat="1" applyFont="1" applyFill="1" applyBorder="1" applyAlignment="1">
      <alignment horizontal="center" wrapText="1"/>
    </xf>
    <xf numFmtId="1" fontId="8" fillId="2" borderId="1" xfId="0" applyNumberFormat="1" applyFont="1" applyFill="1" applyBorder="1" applyAlignment="1">
      <alignment horizontal="center"/>
    </xf>
    <xf numFmtId="1" fontId="13" fillId="2" borderId="1" xfId="0" applyNumberFormat="1" applyFont="1" applyFill="1" applyBorder="1" applyAlignment="1">
      <alignment horizontal="center"/>
    </xf>
    <xf numFmtId="1" fontId="4" fillId="2" borderId="1" xfId="1" applyNumberFormat="1" applyFont="1" applyFill="1" applyBorder="1" applyAlignment="1">
      <alignment horizontal="center" wrapText="1"/>
    </xf>
    <xf numFmtId="0" fontId="14" fillId="0" borderId="0" xfId="0" applyFont="1" applyAlignment="1">
      <alignment horizontal="center"/>
    </xf>
    <xf numFmtId="1" fontId="14" fillId="0" borderId="0" xfId="0" applyNumberFormat="1" applyFont="1" applyAlignment="1">
      <alignment horizontal="center"/>
    </xf>
    <xf numFmtId="0" fontId="14" fillId="4" borderId="1" xfId="0" applyFont="1" applyFill="1" applyBorder="1" applyAlignment="1">
      <alignment horizontal="center" wrapText="1"/>
    </xf>
    <xf numFmtId="0" fontId="14" fillId="0" borderId="0" xfId="0" applyFont="1" applyAlignment="1">
      <alignment horizontal="center" wrapText="1"/>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165" fontId="16" fillId="4" borderId="1" xfId="1" applyNumberFormat="1" applyFont="1" applyFill="1" applyBorder="1" applyAlignment="1">
      <alignment horizontal="center" vertical="center" wrapText="1"/>
    </xf>
    <xf numFmtId="14" fontId="17" fillId="4" borderId="1" xfId="0" applyNumberFormat="1" applyFont="1" applyFill="1" applyBorder="1" applyAlignment="1">
      <alignment horizontal="center" vertical="center" wrapText="1"/>
    </xf>
    <xf numFmtId="3" fontId="17" fillId="4" borderId="1" xfId="1" applyNumberFormat="1" applyFont="1" applyFill="1" applyBorder="1" applyAlignment="1">
      <alignment horizontal="center" vertical="center" wrapText="1"/>
    </xf>
    <xf numFmtId="1" fontId="16" fillId="4" borderId="1" xfId="2" applyNumberFormat="1" applyFont="1" applyFill="1" applyBorder="1" applyAlignment="1">
      <alignment horizontal="center" vertical="center" wrapText="1"/>
    </xf>
    <xf numFmtId="0" fontId="17" fillId="4" borderId="1" xfId="1"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165" fontId="17" fillId="4" borderId="1" xfId="1" applyNumberFormat="1" applyFont="1" applyFill="1" applyBorder="1" applyAlignment="1">
      <alignment horizontal="center" vertical="center" wrapText="1"/>
    </xf>
    <xf numFmtId="166" fontId="17" fillId="4" borderId="1" xfId="1" applyNumberFormat="1" applyFont="1" applyFill="1" applyBorder="1" applyAlignment="1">
      <alignment horizontal="center" vertical="center" wrapText="1"/>
    </xf>
    <xf numFmtId="1" fontId="17" fillId="4" borderId="1" xfId="2" applyNumberFormat="1" applyFont="1" applyFill="1" applyBorder="1" applyAlignment="1">
      <alignment horizontal="center" vertical="center" wrapText="1"/>
    </xf>
    <xf numFmtId="1" fontId="17" fillId="4" borderId="1" xfId="1" applyNumberFormat="1" applyFont="1" applyFill="1" applyBorder="1" applyAlignment="1">
      <alignment horizontal="center" vertical="center" wrapText="1"/>
    </xf>
    <xf numFmtId="164" fontId="17" fillId="4" borderId="1" xfId="1" applyNumberFormat="1" applyFont="1" applyFill="1" applyBorder="1" applyAlignment="1">
      <alignment horizontal="center" vertical="center" wrapText="1"/>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 fontId="14" fillId="0" borderId="1" xfId="0" applyNumberFormat="1" applyFont="1" applyBorder="1" applyAlignment="1">
      <alignment horizontal="center" vertical="center"/>
    </xf>
    <xf numFmtId="0" fontId="2" fillId="0" borderId="1" xfId="4" applyBorder="1" applyAlignment="1">
      <alignment horizontal="center" vertical="center"/>
    </xf>
    <xf numFmtId="0" fontId="14" fillId="0" borderId="1" xfId="0" applyFont="1" applyBorder="1" applyAlignment="1">
      <alignment horizontal="center"/>
    </xf>
    <xf numFmtId="164" fontId="15" fillId="4" borderId="1" xfId="4" applyNumberFormat="1" applyFont="1" applyFill="1" applyBorder="1" applyAlignment="1">
      <alignment horizontal="center" vertical="center" wrapText="1"/>
    </xf>
    <xf numFmtId="0" fontId="15" fillId="0" borderId="1" xfId="4" applyFont="1" applyBorder="1" applyAlignment="1">
      <alignment horizontal="center" vertical="center"/>
    </xf>
    <xf numFmtId="0" fontId="19" fillId="0" borderId="1" xfId="0" applyFont="1" applyBorder="1" applyAlignment="1">
      <alignment horizontal="center" vertical="center"/>
    </xf>
    <xf numFmtId="14" fontId="15" fillId="0" borderId="1" xfId="4" applyNumberFormat="1" applyFont="1" applyBorder="1" applyAlignment="1">
      <alignment horizontal="center" vertical="center"/>
    </xf>
    <xf numFmtId="0" fontId="18" fillId="0" borderId="1" xfId="0" applyFont="1" applyBorder="1" applyAlignment="1">
      <alignment vertical="center" wrapText="1"/>
    </xf>
  </cellXfs>
  <cellStyles count="5">
    <cellStyle name="Hipervínculo" xfId="4" builtinId="8"/>
    <cellStyle name="Millares" xfId="1" builtinId="3"/>
    <cellStyle name="Millares [0]" xfId="2" builtinId="6"/>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6686845&amp;isFromPublicArea=True&amp;isModal=False" TargetMode="External"/><Relationship Id="rId117" Type="http://schemas.openxmlformats.org/officeDocument/2006/relationships/hyperlink" Target="https://community.secop.gov.co/Public/Tendering/OpportunityDetail/Index?noticeUID=CO1.NTC.5391734&amp;isFromPublicArea=True&amp;isModal=False" TargetMode="External"/><Relationship Id="rId21" Type="http://schemas.openxmlformats.org/officeDocument/2006/relationships/hyperlink" Target="https://community.secop.gov.co/Public/Tendering/OpportunityDetail/Index?noticeUID=CO1.NTC.6794566&amp;isFromPublicArea=True&amp;isModal=False" TargetMode="External"/><Relationship Id="rId42" Type="http://schemas.openxmlformats.org/officeDocument/2006/relationships/hyperlink" Target="https://community.secop.gov.co/Public/Tendering/OpportunityDetail/Index?noticeUID=CO1.NTC.6372709&amp;isFromPublicArea=True&amp;isModal=False" TargetMode="External"/><Relationship Id="rId47" Type="http://schemas.openxmlformats.org/officeDocument/2006/relationships/hyperlink" Target="https://community.secop.gov.co/Public/Tendering/OpportunityDetail/Index?noticeUID=CO1.NTC.6323173&amp;isFromPublicArea=True&amp;isModal=False" TargetMode="External"/><Relationship Id="rId63" Type="http://schemas.openxmlformats.org/officeDocument/2006/relationships/hyperlink" Target="https://community.secop.gov.co/Public/Tendering/OpportunityDetail/Index?noticeUID=CO1.NTC.6270023&amp;isFromPublicArea=True&amp;isModal=False" TargetMode="External"/><Relationship Id="rId68" Type="http://schemas.openxmlformats.org/officeDocument/2006/relationships/hyperlink" Target="https://community.secop.gov.co/Public/Tendering/OpportunityDetail/Index?noticeUID=CO1.NTC.6200922&amp;isFromPublicArea=True&amp;isModal=False" TargetMode="External"/><Relationship Id="rId84" Type="http://schemas.openxmlformats.org/officeDocument/2006/relationships/hyperlink" Target="https://community.secop.gov.co/Public/Tendering/OpportunityDetail/Index?noticeUID=CO1.NTC.5900837&amp;isFromPublicArea=True&amp;isModal=False" TargetMode="External"/><Relationship Id="rId89" Type="http://schemas.openxmlformats.org/officeDocument/2006/relationships/hyperlink" Target="https://community.secop.gov.co/Public/Tendering/OpportunityDetail/Index?noticeUID=CO1.NTC.5849498&amp;isFromPublicArea=True&amp;isModal=False" TargetMode="External"/><Relationship Id="rId112" Type="http://schemas.openxmlformats.org/officeDocument/2006/relationships/hyperlink" Target="https://community.secop.gov.co/Public/Tendering/OpportunityDetail/Index?noticeUID=CO1.NTC.5516044&amp;isFromPublicArea=True&amp;isModal=False" TargetMode="External"/><Relationship Id="rId16" Type="http://schemas.openxmlformats.org/officeDocument/2006/relationships/hyperlink" Target="https://community.secop.gov.co/Public/Tendering/OpportunityDetail/Index?noticeUID=CO1.NTC.6874493&amp;isFromPublicArea=True&amp;isModal=False" TargetMode="External"/><Relationship Id="rId107" Type="http://schemas.openxmlformats.org/officeDocument/2006/relationships/hyperlink" Target="https://community.secop.gov.co/Public/Tendering/OpportunityDetail/Index?noticeUID=CO1.NTC.5708100&amp;isFromPublicArea=True&amp;isModal=False" TargetMode="External"/><Relationship Id="rId11" Type="http://schemas.openxmlformats.org/officeDocument/2006/relationships/hyperlink" Target="https://community.secop.gov.co/Public/Tendering/OpportunityDetail/Index?noticeUID=CO1.NTC.6990917&amp;isFromPublicArea=True&amp;isModal=False" TargetMode="External"/><Relationship Id="rId32" Type="http://schemas.openxmlformats.org/officeDocument/2006/relationships/hyperlink" Target="https://community.secop.gov.co/Public/Tendering/OpportunityDetail/Index?noticeUID=CO1.NTC.6472716&amp;isFromPublicArea=True&amp;isModal=False" TargetMode="External"/><Relationship Id="rId37" Type="http://schemas.openxmlformats.org/officeDocument/2006/relationships/hyperlink" Target="https://community.secop.gov.co/Public/Tendering/OpportunityDetail/Index?noticeUID=CO1.NTC.6414958&amp;isFromPublicArea=True&amp;isModal=False" TargetMode="External"/><Relationship Id="rId53" Type="http://schemas.openxmlformats.org/officeDocument/2006/relationships/hyperlink" Target="https://community.secop.gov.co/Public/Tendering/OpportunityDetail/Index?noticeUID=CO1.NTC.5478431&amp;isFromPublicArea=True&amp;isModal=False" TargetMode="External"/><Relationship Id="rId58" Type="http://schemas.openxmlformats.org/officeDocument/2006/relationships/hyperlink" Target="https://community.secop.gov.co/Public/Tendering/OpportunityDetail/Index?noticeUID=CO1.NTC.5447765&amp;isFromPublicArea=True&amp;isModal=False" TargetMode="External"/><Relationship Id="rId74" Type="http://schemas.openxmlformats.org/officeDocument/2006/relationships/hyperlink" Target="https://community.secop.gov.co/Public/Tendering/OpportunityDetail/Index?noticeUID=CO1.NTC.6066783&amp;isFromPublicArea=True&amp;isModal=False" TargetMode="External"/><Relationship Id="rId79" Type="http://schemas.openxmlformats.org/officeDocument/2006/relationships/hyperlink" Target="https://community.secop.gov.co/Public/Tendering/OpportunityDetail/Index?noticeUID=CO1.NTC.5970136&amp;isFromPublicArea=True&amp;isModal=False" TargetMode="External"/><Relationship Id="rId102" Type="http://schemas.openxmlformats.org/officeDocument/2006/relationships/hyperlink" Target="https://community.secop.gov.co/Public/Tendering/OpportunityDetail/Index?noticeUID=CO1.NTC.5558871&amp;isFromPublicArea=True&amp;isModal=False" TargetMode="External"/><Relationship Id="rId123" Type="http://schemas.openxmlformats.org/officeDocument/2006/relationships/hyperlink" Target="https://community.secop.gov.co/Public/Tendering/OpportunityDetail/Index?noticeUID=CO1.NTC.5391162&amp;isFromPublicArea=True&amp;isModal=False" TargetMode="External"/><Relationship Id="rId5" Type="http://schemas.openxmlformats.org/officeDocument/2006/relationships/hyperlink" Target="https://community.secop.gov.co/Public/Tendering/OpportunityDetail/Index?noticeUID=CO1.NTC.7193805&amp;isFromPublicArea=True&amp;isModal=False" TargetMode="External"/><Relationship Id="rId90" Type="http://schemas.openxmlformats.org/officeDocument/2006/relationships/hyperlink" Target="https://community.secop.gov.co/Public/Tendering/OpportunityDetail/Index?noticeUID=CO1.NTC.5834283&amp;isFromPublicArea=True&amp;isModal=False" TargetMode="External"/><Relationship Id="rId95" Type="http://schemas.openxmlformats.org/officeDocument/2006/relationships/hyperlink" Target="https://community.secop.gov.co/Public/Tendering/OpportunityDetail/Index?noticeUID=CO1.NTC.5820088&amp;isFromPublicArea=True&amp;isModal=False" TargetMode="External"/><Relationship Id="rId22" Type="http://schemas.openxmlformats.org/officeDocument/2006/relationships/hyperlink" Target="https://community.secop.gov.co/Public/Tendering/OpportunityDetail/Index?noticeUID=CO1.NTC.6749082&amp;isFromPublicArea=True&amp;isModal=False" TargetMode="External"/><Relationship Id="rId27" Type="http://schemas.openxmlformats.org/officeDocument/2006/relationships/hyperlink" Target="https://community.secop.gov.co/Public/Tendering/OpportunityDetail/Index?noticeUID=CO1.NTC.6619601&amp;isFromPublicArea=True&amp;isModal=False" TargetMode="External"/><Relationship Id="rId43" Type="http://schemas.openxmlformats.org/officeDocument/2006/relationships/hyperlink" Target="https://community.secop.gov.co/Public/Tendering/OpportunityDetail/Index?noticeUID=CO1.NTC.6359155&amp;isFromPublicArea=True&amp;isModal=False" TargetMode="External"/><Relationship Id="rId48" Type="http://schemas.openxmlformats.org/officeDocument/2006/relationships/hyperlink" Target="https://community.secop.gov.co/Public/Tendering/OpportunityDetail/Index?noticeUID=CO1.NTC.6323173&amp;isFromPublicArea=True&amp;isModal=False" TargetMode="External"/><Relationship Id="rId64" Type="http://schemas.openxmlformats.org/officeDocument/2006/relationships/hyperlink" Target="https://community.secop.gov.co/Public/Tendering/OpportunityDetail/Index?noticeUID=CO1.NTC.6270402&amp;isFromPublicArea=True&amp;isModal=False" TargetMode="External"/><Relationship Id="rId69" Type="http://schemas.openxmlformats.org/officeDocument/2006/relationships/hyperlink" Target="https://community.secop.gov.co/Public/Tendering/OpportunityDetail/Index?noticeUID=CO1.NTC.6042684&amp;isFromPublicArea=True&amp;isModal=False" TargetMode="External"/><Relationship Id="rId113" Type="http://schemas.openxmlformats.org/officeDocument/2006/relationships/hyperlink" Target="https://community.secop.gov.co/Public/Tendering/ContractNoticePhases/View?PPI=CO1.PPI.29332301&amp;isFromPublicArea=True&amp;isModal=False" TargetMode="External"/><Relationship Id="rId118" Type="http://schemas.openxmlformats.org/officeDocument/2006/relationships/hyperlink" Target="https://community.secop.gov.co/Public/Tendering/OpportunityDetail/Index?noticeUID=CO1.NTC.5408124&amp;isFromPublicArea=True&amp;isModal=False" TargetMode="External"/><Relationship Id="rId80" Type="http://schemas.openxmlformats.org/officeDocument/2006/relationships/hyperlink" Target="https://community.secop.gov.co/Public/Tendering/OpportunityDetail/Index?noticeUID=CO1.NTC.5921430&amp;isFromPublicArea=True&amp;isModal=False" TargetMode="External"/><Relationship Id="rId85" Type="http://schemas.openxmlformats.org/officeDocument/2006/relationships/hyperlink" Target="https://community.secop.gov.co/Public/Tendering/OpportunityDetail/Index?noticeUID=CO1.NTC.5882466&amp;isFromPublicArea=True&amp;isModal=False" TargetMode="External"/><Relationship Id="rId12" Type="http://schemas.openxmlformats.org/officeDocument/2006/relationships/hyperlink" Target="https://community.secop.gov.co/Public/Tendering/OpportunityDetail/Index?noticeUID=CO1.NTC.6973478&amp;isFromPublicArea=True&amp;isModal=False" TargetMode="External"/><Relationship Id="rId17" Type="http://schemas.openxmlformats.org/officeDocument/2006/relationships/hyperlink" Target="https://community.secop.gov.co/Public/Tendering/OpportunityDetail/Index?noticeUID=CO1.NTC.6839238&amp;isFromPublicArea=True&amp;isModal=False" TargetMode="External"/><Relationship Id="rId33" Type="http://schemas.openxmlformats.org/officeDocument/2006/relationships/hyperlink" Target="https://community.secop.gov.co/Public/Tendering/OpportunityDetail/Index?noticeUID=CO1.NTC.6452832&amp;isFromPublicArea=True&amp;isModal=False" TargetMode="External"/><Relationship Id="rId38" Type="http://schemas.openxmlformats.org/officeDocument/2006/relationships/hyperlink" Target="https://community.secop.gov.co/Public/Tendering/OpportunityDetail/Index?noticeUID=CO1.NTC.6385446&amp;isFromPublicArea=True&amp;isModal=False" TargetMode="External"/><Relationship Id="rId59" Type="http://schemas.openxmlformats.org/officeDocument/2006/relationships/hyperlink" Target="https://community.secop.gov.co/Public/Tendering/OpportunityDetail/Index?noticeUID=CO1.NTC.5447488&amp;isFromPublicArea=True&amp;isModal=False" TargetMode="External"/><Relationship Id="rId103" Type="http://schemas.openxmlformats.org/officeDocument/2006/relationships/hyperlink" Target="https://community.secop.gov.co/Public/Tendering/OpportunityDetail/Index?noticeUID=CO1.NTC.5558564&amp;isFromPublicArea=True&amp;isModal=False" TargetMode="External"/><Relationship Id="rId108" Type="http://schemas.openxmlformats.org/officeDocument/2006/relationships/hyperlink" Target="https://community.secop.gov.co/Public/Tendering/OpportunityDetail/Index?noticeUID=CO1.NTC.5671403&amp;isFromPublicArea=True&amp;isModal=False" TargetMode="External"/><Relationship Id="rId124" Type="http://schemas.openxmlformats.org/officeDocument/2006/relationships/hyperlink" Target="https://community.secop.gov.co/Public/Tendering/OpportunityDetail/Index?noticeUID=CO1.NTC.5391242&amp;isFromPublicArea=True&amp;isModal=False" TargetMode="External"/><Relationship Id="rId54" Type="http://schemas.openxmlformats.org/officeDocument/2006/relationships/hyperlink" Target="https://community.secop.gov.co/Public/Tendering/OpportunityDetail/Index?noticeUID=CO1.NTC.5471866&amp;isFromPublicArea=True&amp;isModal=False" TargetMode="External"/><Relationship Id="rId70" Type="http://schemas.openxmlformats.org/officeDocument/2006/relationships/hyperlink" Target="https://community.secop.gov.co/Public/Tendering/OpportunityDetail/Index?noticeUID=CO1.NTC.6121552&amp;isFromPublicArea=True&amp;isModal=False" TargetMode="External"/><Relationship Id="rId75" Type="http://schemas.openxmlformats.org/officeDocument/2006/relationships/hyperlink" Target="https://community.secop.gov.co/Public/Tendering/OpportunityDetail/Index?noticeUID=CO1.NTC.6054356&amp;isFromPublicArea=True&amp;isModal=False" TargetMode="External"/><Relationship Id="rId91" Type="http://schemas.openxmlformats.org/officeDocument/2006/relationships/hyperlink" Target="https://community.secop.gov.co/Public/Tendering/OpportunityDetail/Index?noticeUID=CO1.NTC.5826477&amp;isFromPublicArea=True&amp;isModal=False" TargetMode="External"/><Relationship Id="rId96" Type="http://schemas.openxmlformats.org/officeDocument/2006/relationships/hyperlink" Target="https://community.secop.gov.co/Public/Tendering/OpportunityDetail/Index?noticeUID=CO1.NTC.5814509&amp;isFromPublicArea=True&amp;isModal=False" TargetMode="External"/><Relationship Id="rId1" Type="http://schemas.openxmlformats.org/officeDocument/2006/relationships/hyperlink" Target="https://community.secop.gov.co/Public/Tendering/OpportunityDetail/Index?noticeUID=CO1.NTC.7243412&amp;isFromPublicArea=True&amp;isModal=False" TargetMode="External"/><Relationship Id="rId6" Type="http://schemas.openxmlformats.org/officeDocument/2006/relationships/hyperlink" Target="https://community.secop.gov.co/Public/Tendering/OpportunityDetail/Index?noticeUID=CO1.NTC.7132842&amp;isFromPublicArea=True&amp;isModal=False" TargetMode="External"/><Relationship Id="rId23" Type="http://schemas.openxmlformats.org/officeDocument/2006/relationships/hyperlink" Target="https://community.secop.gov.co/Public/Tendering/OpportunityDetail/Index?noticeUID=CO1.NTC.6749641&amp;isFromPublicArea=True&amp;isModal=False" TargetMode="External"/><Relationship Id="rId28" Type="http://schemas.openxmlformats.org/officeDocument/2006/relationships/hyperlink" Target="https://community.secop.gov.co/Public/Tendering/OpportunityDetail/Index?noticeUID=CO1.NTC.6576925&amp;isFromPublicArea=True&amp;isModal=False" TargetMode="External"/><Relationship Id="rId49" Type="http://schemas.openxmlformats.org/officeDocument/2006/relationships/hyperlink" Target="https://community.secop.gov.co/Public/Tendering/OpportunityDetail/Index?noticeUID=CO1.NTC.6311719&amp;isFromPublicArea=True&amp;isModal=False" TargetMode="External"/><Relationship Id="rId114" Type="http://schemas.openxmlformats.org/officeDocument/2006/relationships/hyperlink" Target="https://community.secop.gov.co/Public/Tendering/OpportunityDetail/Index?noticeUID=CO1.NTC.5447787&amp;isFromPublicArea=True&amp;isModal=False" TargetMode="External"/><Relationship Id="rId119" Type="http://schemas.openxmlformats.org/officeDocument/2006/relationships/hyperlink" Target="https://community.secop.gov.co/Public/Tendering/OpportunityDetail/Index?noticeUID=CO1.NTC.5391447&amp;isFromPublicArea=True&amp;isModal=False" TargetMode="External"/><Relationship Id="rId44" Type="http://schemas.openxmlformats.org/officeDocument/2006/relationships/hyperlink" Target="https://community.secop.gov.co/Public/Tendering/OpportunityDetail/Index?noticeUID=CO1.NTC.6330750&amp;isFromPublicArea=True&amp;isModal=False" TargetMode="External"/><Relationship Id="rId60" Type="http://schemas.openxmlformats.org/officeDocument/2006/relationships/hyperlink" Target="https://community.secop.gov.co/Public/Tendering/ContractNoticePhases/View?PPI=CO1.PPI.32581097&amp;isFromPublicArea=True&amp;isModal=False" TargetMode="External"/><Relationship Id="rId65" Type="http://schemas.openxmlformats.org/officeDocument/2006/relationships/hyperlink" Target="https://community.secop.gov.co/Public/Tendering/OpportunityDetail/Index?noticeUID=CO1.NTC.6258046&amp;isFromPublicArea=True&amp;isModal=False" TargetMode="External"/><Relationship Id="rId81" Type="http://schemas.openxmlformats.org/officeDocument/2006/relationships/hyperlink" Target="https://community.secop.gov.co/Public/Tendering/OpportunityDetail/Index?noticeUID=CO1.NTC.5923678&amp;isFromPublicArea=True&amp;isModal=False" TargetMode="External"/><Relationship Id="rId86" Type="http://schemas.openxmlformats.org/officeDocument/2006/relationships/hyperlink" Target="https://community.secop.gov.co/Public/Tendering/ContractNoticePhases/View?PPI=CO1.PPI.30728355&amp;isFromPublicArea=True&amp;isModal=False" TargetMode="External"/><Relationship Id="rId13" Type="http://schemas.openxmlformats.org/officeDocument/2006/relationships/hyperlink" Target="https://community.secop.gov.co/Public/Tendering/OpportunityDetail/Index?noticeUID=CO1.NTC.6965754&amp;isFromPublicArea=True&amp;isModal=False" TargetMode="External"/><Relationship Id="rId18" Type="http://schemas.openxmlformats.org/officeDocument/2006/relationships/hyperlink" Target="https://community.secop.gov.co/Public/Tendering/OpportunityDetail/Index?noticeUID=CO1.NTC.6820153&amp;isFromPublicArea=True&amp;isModal=False" TargetMode="External"/><Relationship Id="rId39" Type="http://schemas.openxmlformats.org/officeDocument/2006/relationships/hyperlink" Target="https://community.secop.gov.co/Public/Tendering/ContractNoticePhases/View?PPI=CO1.PPI.32916059&amp;isFromPublicArea=True&amp;isModal=False" TargetMode="External"/><Relationship Id="rId109" Type="http://schemas.openxmlformats.org/officeDocument/2006/relationships/hyperlink" Target="https://community.secop.gov.co/Public/Tendering/OpportunityDetail/Index?noticeUID=CO1.NTC.5650849&amp;isFromPublicArea=True&amp;isModal=False" TargetMode="External"/><Relationship Id="rId34" Type="http://schemas.openxmlformats.org/officeDocument/2006/relationships/hyperlink" Target="https://community.secop.gov.co/Public/Tendering/OpportunityDetail/Index?noticeUID=CO1.NTC.6440179&amp;isFromPublicArea=True&amp;isModal=False" TargetMode="External"/><Relationship Id="rId50" Type="http://schemas.openxmlformats.org/officeDocument/2006/relationships/hyperlink" Target="https://community.secop.gov.co/Public/Tendering/ContractNoticePhases/View?PPI=CO1.PPI.32643062&amp;isFromPublicArea=True&amp;isModal=False" TargetMode="External"/><Relationship Id="rId55" Type="http://schemas.openxmlformats.org/officeDocument/2006/relationships/hyperlink" Target="https://community.secop.gov.co/Public/Tendering/OpportunityDetail/Index?noticeUID=CO1.NTC.5478239&amp;isFromPublicArea=True&amp;isModal=False" TargetMode="External"/><Relationship Id="rId76" Type="http://schemas.openxmlformats.org/officeDocument/2006/relationships/hyperlink" Target="https://community.secop.gov.co/Public/Tendering/OpportunityDetail/Index?noticeUID=CO1.NTC.6029730&amp;isFromPublicArea=True&amp;isModal=False" TargetMode="External"/><Relationship Id="rId97" Type="http://schemas.openxmlformats.org/officeDocument/2006/relationships/hyperlink" Target="https://community.secop.gov.co/Public/Tendering/OpportunityDetail/Index?noticeUID=CO1.NTC.5808185&amp;isFromPublicArea=True&amp;isModal=False" TargetMode="External"/><Relationship Id="rId104" Type="http://schemas.openxmlformats.org/officeDocument/2006/relationships/hyperlink" Target="https://community.secop.gov.co/Public/Tendering/OpportunityDetail/Index?noticeUID=CO1.NTC.5630588&amp;isFromPublicArea=True&amp;isModal=False" TargetMode="External"/><Relationship Id="rId120" Type="http://schemas.openxmlformats.org/officeDocument/2006/relationships/hyperlink" Target="https://community.secop.gov.co/Public/Tendering/OpportunityDetail/Index?noticeUID=CO1.NTC.5391452&amp;isFromPublicArea=True&amp;isModal=False" TargetMode="External"/><Relationship Id="rId125" Type="http://schemas.openxmlformats.org/officeDocument/2006/relationships/printerSettings" Target="../printerSettings/printerSettings1.bin"/><Relationship Id="rId7" Type="http://schemas.openxmlformats.org/officeDocument/2006/relationships/hyperlink" Target="https://community.secop.gov.co/Public/Tendering/OpportunityDetail/Index?noticeUID=CO1.NTC.7070332&amp;isFromPublicArea=True&amp;isModal=False" TargetMode="External"/><Relationship Id="rId71" Type="http://schemas.openxmlformats.org/officeDocument/2006/relationships/hyperlink" Target="https://community.secop.gov.co/Public/Tendering/OpportunityDetail/Index?noticeUID=CO1.NTC.6121552&amp;isFromPublicArea=True&amp;isModal=False" TargetMode="External"/><Relationship Id="rId92" Type="http://schemas.openxmlformats.org/officeDocument/2006/relationships/hyperlink" Target="https://community.secop.gov.co/Public/Tendering/OpportunityDetail/Index?noticeUID=CO1.NTC.5819955&amp;isFromPublicArea=True&amp;isModal=False" TargetMode="External"/><Relationship Id="rId2" Type="http://schemas.openxmlformats.org/officeDocument/2006/relationships/hyperlink" Target="https://community.secop.gov.co/Public/Tendering/OpportunityDetail/Index?noticeUID=CO1.NTC.7221884&amp;isFromPublicArea=True&amp;isModal=False" TargetMode="External"/><Relationship Id="rId29" Type="http://schemas.openxmlformats.org/officeDocument/2006/relationships/hyperlink" Target="https://community.secop.gov.co/Public/Tendering/OpportunityDetail/Index?noticeUID=CO1.NTC.6563900&amp;isFromPublicArea=True&amp;isModal=False" TargetMode="External"/><Relationship Id="rId24" Type="http://schemas.openxmlformats.org/officeDocument/2006/relationships/hyperlink" Target="https://community.secop.gov.co/Public/Tendering/OpportunityDetail/Index?noticeUID=CO1.NTC.6732500&amp;isFromPublicArea=True&amp;isModal=False" TargetMode="External"/><Relationship Id="rId40" Type="http://schemas.openxmlformats.org/officeDocument/2006/relationships/hyperlink" Target="https://community.secop.gov.co/Public/Tendering/OpportunityDetail/Index?noticeUID=CO1.NTC.6385791&amp;isFromPublicArea=True&amp;isModal=False" TargetMode="External"/><Relationship Id="rId45" Type="http://schemas.openxmlformats.org/officeDocument/2006/relationships/hyperlink" Target="https://community.secop.gov.co/Public/Tendering/ContractNoticePhases/View?PPI=CO1.PPI.32724149&amp;isFromPublicArea=True&amp;isModal=False" TargetMode="External"/><Relationship Id="rId66" Type="http://schemas.openxmlformats.org/officeDocument/2006/relationships/hyperlink" Target="https://community.secop.gov.co/Public/Tendering/OpportunityDetail/Index?noticeUID=CO1.NTC.6233486&amp;isFromPublicArea=True&amp;isModal=False" TargetMode="External"/><Relationship Id="rId87" Type="http://schemas.openxmlformats.org/officeDocument/2006/relationships/hyperlink" Target="https://community.secop.gov.co/Public/Tendering/OpportunityDetail/Index?noticeUID=CO1.NTC.5874573&amp;isFromPublicArea=True&amp;isModal=False" TargetMode="External"/><Relationship Id="rId110" Type="http://schemas.openxmlformats.org/officeDocument/2006/relationships/hyperlink" Target="https://community.secop.gov.co/Public/Tendering/OpportunityDetail/Index?noticeUID=CO1.NTC.5580241&amp;isFromPublicArea=True&amp;isModal=False" TargetMode="External"/><Relationship Id="rId115" Type="http://schemas.openxmlformats.org/officeDocument/2006/relationships/hyperlink" Target="https://community.secop.gov.co/Public/Tendering/OpportunityDetail/Index?noticeUID=CO1.NTC.5447726&amp;isFromPublicArea=True&amp;isModal=False" TargetMode="External"/><Relationship Id="rId61" Type="http://schemas.openxmlformats.org/officeDocument/2006/relationships/hyperlink" Target="https://community.secop.gov.co/Public/Tendering/OpportunityDetail/Index?noticeUID=CO1.NTC.6282983&amp;isFromPublicArea=True&amp;isModal=False" TargetMode="External"/><Relationship Id="rId82" Type="http://schemas.openxmlformats.org/officeDocument/2006/relationships/hyperlink" Target="https://community.secop.gov.co/Public/Tendering/OpportunityDetail/Index?noticeUID=CO1.NTC.5918308&amp;isFromPublicArea=True&amp;isModal=False" TargetMode="External"/><Relationship Id="rId19" Type="http://schemas.openxmlformats.org/officeDocument/2006/relationships/hyperlink" Target="https://community.secop.gov.co/Public/Tendering/OpportunityDetail/Index?noticeUID=CO1.NTC.6819444&amp;isFromPublicArea=True&amp;isModal=False" TargetMode="External"/><Relationship Id="rId14" Type="http://schemas.openxmlformats.org/officeDocument/2006/relationships/hyperlink" Target="https://community.secop.gov.co/Public/Tendering/OpportunityDetail/Index?noticeUID=CO1.NTC.6938269&amp;isFromPublicArea=True&amp;isModal=False" TargetMode="External"/><Relationship Id="rId30" Type="http://schemas.openxmlformats.org/officeDocument/2006/relationships/hyperlink" Target="https://community.secop.gov.co/Public/Tendering/OpportunityDetail/Index?noticeUID=CO1.NTC.6509631&amp;isFromPublicArea=True&amp;isModal=False" TargetMode="External"/><Relationship Id="rId35" Type="http://schemas.openxmlformats.org/officeDocument/2006/relationships/hyperlink" Target="https://community.secop.gov.co/Public/Tendering/OpportunityDetail/Index?noticeUID=CO1.NTC.6386267&amp;isFromPublicArea=True&amp;isModal=False" TargetMode="External"/><Relationship Id="rId56" Type="http://schemas.openxmlformats.org/officeDocument/2006/relationships/hyperlink" Target="https://community.secop.gov.co/Public/Tendering/OpportunityDetail/Index?noticeUID=CO1.NTC.5464958&amp;isFromPublicArea=True&amp;isModal=False" TargetMode="External"/><Relationship Id="rId77" Type="http://schemas.openxmlformats.org/officeDocument/2006/relationships/hyperlink" Target="https://community.secop.gov.co/Public/Tendering/OpportunityDetail/Index?noticeUID=CO1.NTC.6016586&amp;isFromPublicArea=True&amp;isModal=False" TargetMode="External"/><Relationship Id="rId100" Type="http://schemas.openxmlformats.org/officeDocument/2006/relationships/hyperlink" Target="https://community.secop.gov.co/Public/Tendering/OpportunityDetail/Index?noticeUID=CO1.NTC.5735029&amp;isFromPublicArea=True&amp;isModal=False" TargetMode="External"/><Relationship Id="rId105" Type="http://schemas.openxmlformats.org/officeDocument/2006/relationships/hyperlink" Target="https://community.secop.gov.co/Public/Tendering/OpportunityDetail/Index?noticeUID=CO1.NTC.5707588&amp;isFromPublicArea=True&amp;isModal=False" TargetMode="External"/><Relationship Id="rId8" Type="http://schemas.openxmlformats.org/officeDocument/2006/relationships/hyperlink" Target="../../../../../AppData/Local/Packages/5319275A.WhatsAppDesktop_cv1g1gvanyjgm/LocalState/sessions/E7305A877B38ACD47F46799EDBFEAB77841A7653/transfers/2026-03/Presentaci&#243;n%20de%20oferta" TargetMode="External"/><Relationship Id="rId51" Type="http://schemas.openxmlformats.org/officeDocument/2006/relationships/hyperlink" Target="https://community.secop.gov.co/Public/Tendering/OpportunityDetail/Index?noticeUID=CO1.NTC.6311587&amp;isFromPublicArea=True&amp;isModal=False" TargetMode="External"/><Relationship Id="rId72" Type="http://schemas.openxmlformats.org/officeDocument/2006/relationships/hyperlink" Target="https://community.secop.gov.co/Public/Tendering/OpportunityDetail/Index?noticeUID=CO1.NTC.6092306&amp;isFromPublicArea=True&amp;isModal=False" TargetMode="External"/><Relationship Id="rId93" Type="http://schemas.openxmlformats.org/officeDocument/2006/relationships/hyperlink" Target="https://community.secop.gov.co/Public/Tendering/OpportunityDetail/Index?noticeUID=CO1.NTC.5792765&amp;isFromPublicArea=True&amp;isModal=False" TargetMode="External"/><Relationship Id="rId98" Type="http://schemas.openxmlformats.org/officeDocument/2006/relationships/hyperlink" Target="https://community.secop.gov.co/Public/Tendering/OpportunityDetail/Index?noticeUID=CO1.NTC.5768094&amp;isFromPublicArea=True&amp;isModal=False" TargetMode="External"/><Relationship Id="rId121" Type="http://schemas.openxmlformats.org/officeDocument/2006/relationships/hyperlink" Target="https://community.secop.gov.co/Public/Tendering/OpportunityDetail/Index?noticeUID=CO1.NTC.5407896&amp;isFromPublicArea=True&amp;isModal=False" TargetMode="External"/><Relationship Id="rId3" Type="http://schemas.openxmlformats.org/officeDocument/2006/relationships/hyperlink" Target="https://community.secop.gov.co/Public/Tendering/ContractNoticePhases/View?PPI=CO1.PPI.36310621&amp;isFromPublicArea=True&amp;isModal=False" TargetMode="External"/><Relationship Id="rId25" Type="http://schemas.openxmlformats.org/officeDocument/2006/relationships/hyperlink" Target="https://community.secop.gov.co/Public/Tendering/OpportunityDetail/Index?noticeUID=CO1.NTC.6694609&amp;isFromPublicArea=True&amp;isModal=False" TargetMode="External"/><Relationship Id="rId46" Type="http://schemas.openxmlformats.org/officeDocument/2006/relationships/hyperlink" Target="https://community.secop.gov.co/Public/Tendering/OpportunityDetail/Index?noticeUID=CO1.NTC.6331047&amp;isFromPublicArea=True&amp;isModal=False" TargetMode="External"/><Relationship Id="rId67" Type="http://schemas.openxmlformats.org/officeDocument/2006/relationships/hyperlink" Target="https://community.secop.gov.co/Public/Tendering/OpportunityDetail/Index?noticeUID=CO1.NTC.6222391&amp;isFromPublicArea=True&amp;isModal=False" TargetMode="External"/><Relationship Id="rId116" Type="http://schemas.openxmlformats.org/officeDocument/2006/relationships/hyperlink" Target="https://community.secop.gov.co/Public/Tendering/OpportunityDetail/Index?noticeUID=CO1.NTC.5414513&amp;isFromPublicArea=True&amp;isModal=False" TargetMode="External"/><Relationship Id="rId20" Type="http://schemas.openxmlformats.org/officeDocument/2006/relationships/hyperlink" Target="https://community.secop.gov.co/Public/Tendering/OpportunityDetail/Index?noticeUID=CO1.NTC.6795645&amp;isFromPublicArea=True&amp;isModal=False" TargetMode="External"/><Relationship Id="rId41" Type="http://schemas.openxmlformats.org/officeDocument/2006/relationships/hyperlink" Target="https://community.secop.gov.co/Public/Tendering/OpportunityDetail/Index?noticeUID=CO1.NTC.6378915&amp;isFromPublicArea=True&amp;isModal=False" TargetMode="External"/><Relationship Id="rId62" Type="http://schemas.openxmlformats.org/officeDocument/2006/relationships/hyperlink" Target="https://community.secop.gov.co/Public/Tendering/OpportunityDetail/Index?noticeUID=CO1.NTC.6282983&amp;isFromPublicArea=True&amp;isModal=False" TargetMode="External"/><Relationship Id="rId83" Type="http://schemas.openxmlformats.org/officeDocument/2006/relationships/hyperlink" Target="https://community.secop.gov.co/Public/Tendering/OpportunityDetail/Index?noticeUID=CO1.NTC.5905528&amp;isFromPublicArea=True&amp;isModal=False" TargetMode="External"/><Relationship Id="rId88" Type="http://schemas.openxmlformats.org/officeDocument/2006/relationships/hyperlink" Target="https://community.secop.gov.co/Public/Tendering/OpportunityDetail/Index?noticeUID=CO1.NTC.5865830&amp;isFromPublicArea=True&amp;isModal=False" TargetMode="External"/><Relationship Id="rId111" Type="http://schemas.openxmlformats.org/officeDocument/2006/relationships/hyperlink" Target="https://community.secop.gov.co/Public/Tendering/OpportunityDetail/Index?noticeUID=CO1.NTC.5580045&amp;isFromPublicArea=True&amp;isModal=False" TargetMode="External"/><Relationship Id="rId15" Type="http://schemas.openxmlformats.org/officeDocument/2006/relationships/hyperlink" Target="https://community.secop.gov.co/Public/Tendering/OpportunityDetail/Index?noticeUID=CO1.NTC.6915416&amp;isFromPublicArea=True&amp;isModal=False" TargetMode="External"/><Relationship Id="rId36" Type="http://schemas.openxmlformats.org/officeDocument/2006/relationships/hyperlink" Target="https://community.secop.gov.co/Public/Tendering/OpportunityDetail/Index?noticeUID=CO1.NTC.6414477&amp;isFromPublicArea=True&amp;isModal=False" TargetMode="External"/><Relationship Id="rId57" Type="http://schemas.openxmlformats.org/officeDocument/2006/relationships/hyperlink" Target="https://community.secop.gov.co/Public/Tendering/OpportunityDetail/Index?noticeUID=CO1.NTC.5447230&amp;isFromPublicArea=True&amp;isModal=False" TargetMode="External"/><Relationship Id="rId106" Type="http://schemas.openxmlformats.org/officeDocument/2006/relationships/hyperlink" Target="https://community.secop.gov.co/Public/Tendering/OpportunityDetail/Index?noticeUID=CO1.NTC.5716221&amp;isFromPublicArea=True&amp;isModal=False" TargetMode="External"/><Relationship Id="rId10" Type="http://schemas.openxmlformats.org/officeDocument/2006/relationships/hyperlink" Target="https://community.secop.gov.co/Public/Tendering/OpportunityDetail/Index?noticeUID=CO1.NTC.7012784&amp;isFromPublicArea=True&amp;isModal=False%7d" TargetMode="External"/><Relationship Id="rId31" Type="http://schemas.openxmlformats.org/officeDocument/2006/relationships/hyperlink" Target="https://community.secop.gov.co/Public/Tendering/OpportunityDetail/Index?noticeUID=CO1.NTC.6507506&amp;isFromPublicArea=True&amp;isModal=Fals" TargetMode="External"/><Relationship Id="rId52" Type="http://schemas.openxmlformats.org/officeDocument/2006/relationships/hyperlink" Target="https://community.secop.gov.co/Public/Tendering/OpportunityDetail/Index?noticeUID=CO1.NTC.5516229&amp;isFromPublicArea=True&amp;isModal=False" TargetMode="External"/><Relationship Id="rId73" Type="http://schemas.openxmlformats.org/officeDocument/2006/relationships/hyperlink" Target="https://community.secop.gov.co/Public/Tendering/OpportunityDetail/Index?noticeUID=CO1.NTC.6066807&amp;isFromPublicArea=True&amp;isModal=False" TargetMode="External"/><Relationship Id="rId78" Type="http://schemas.openxmlformats.org/officeDocument/2006/relationships/hyperlink" Target="https://community.secop.gov.co/Public/Tendering/OpportunityDetail/Index?noticeUID=CO1.NTC.6008565&amp;isFromPublicArea=True&amp;isModal=False" TargetMode="External"/><Relationship Id="rId94" Type="http://schemas.openxmlformats.org/officeDocument/2006/relationships/hyperlink" Target="https://community.secop.gov.co/Public/Tendering/OpportunityDetail/Index?noticeUID=CO1.NTC.5784825&amp;isFromPublicArea=True&amp;isModal=False" TargetMode="External"/><Relationship Id="rId99" Type="http://schemas.openxmlformats.org/officeDocument/2006/relationships/hyperlink" Target="https://community.secop.gov.co/Public/Tendering/OpportunityDetail/Index?noticeUID=CO1.NTC.5736927&amp;isFromPublicArea=True&amp;isModal=False" TargetMode="External"/><Relationship Id="rId101" Type="http://schemas.openxmlformats.org/officeDocument/2006/relationships/hyperlink" Target="https://community.secop.gov.co/Public/Tendering/OpportunityDetail/Index?noticeUID=CO1.NTC.5579168&amp;isFromPublicArea=True&amp;isModal=False" TargetMode="External"/><Relationship Id="rId122" Type="http://schemas.openxmlformats.org/officeDocument/2006/relationships/hyperlink" Target="https://community.secop.gov.co/Public/Tendering/OpportunityDetail/Index?noticeUID=CO1.NTC.5391453&amp;isFromPublicArea=True&amp;isModal=False" TargetMode="External"/><Relationship Id="rId4" Type="http://schemas.openxmlformats.org/officeDocument/2006/relationships/hyperlink" Target="https://community.secop.gov.co/Public/Tendering/OpportunityDetail/Index?noticeUID=CO1.NTC.7205590&amp;isFromPublicArea=True&amp;isModal=Fals" TargetMode="External"/><Relationship Id="rId9" Type="http://schemas.openxmlformats.org/officeDocument/2006/relationships/hyperlink" Target="https://community.secop.gov.co/Public/Tendering/OpportunityDetail/Index?noticeUID=CO1.NTC.7033307&amp;isFromPublicArea=True&amp;isModal=Fals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030566&amp;isFromPublicArea=True&amp;isModal=False" TargetMode="External"/><Relationship Id="rId21" Type="http://schemas.openxmlformats.org/officeDocument/2006/relationships/hyperlink" Target="https://community.secop.gov.co/Public/Tendering/OpportunityDetail/Index?noticeUID=CO1.NTC.7375548&amp;isFromPublicArea=True&amp;isModal=False" TargetMode="External"/><Relationship Id="rId42" Type="http://schemas.openxmlformats.org/officeDocument/2006/relationships/hyperlink" Target="https://community.secop.gov.co/Public/Tendering/OpportunityDetail/Index?noticeUID=CO1.NTC.7390762&amp;isFromPublicArea=True&amp;isModal=False" TargetMode="External"/><Relationship Id="rId63" Type="http://schemas.openxmlformats.org/officeDocument/2006/relationships/hyperlink" Target="https://community.secop.gov.co/Public/Tendering/ContractNoticePhases/View?PPI=CO1.PPI.39741362&amp;isFromPublicArea=True&amp;isModal=False" TargetMode="External"/><Relationship Id="rId84" Type="http://schemas.openxmlformats.org/officeDocument/2006/relationships/hyperlink" Target="https://community.secop.gov.co/Public/Tendering/OpportunityDetail/Index?noticeUID=CO1.NTC.8646178&amp;isFromPublicArea=True&amp;isModal=False" TargetMode="External"/><Relationship Id="rId138" Type="http://schemas.openxmlformats.org/officeDocument/2006/relationships/hyperlink" Target="https://community.secop.gov.co/Public/Tendering/OpportunityDetail/Index?noticeUID=CO1.NTC.9312768&amp;isFromPublicArea=True&amp;isModal=False" TargetMode="External"/><Relationship Id="rId107" Type="http://schemas.openxmlformats.org/officeDocument/2006/relationships/hyperlink" Target="https://community.secop.gov.co/Public/Tendering/OpportunityDetail/Index?noticeUID=CO1.NTC.8884033&amp;isFromPublicArea=True&amp;isModal=False" TargetMode="External"/><Relationship Id="rId11" Type="http://schemas.openxmlformats.org/officeDocument/2006/relationships/hyperlink" Target="https://community.secop.gov.co/Public/Tendering/OpportunityDetail/Index?noticeUID=CO1.NTC.7290646&amp;isFromPublicArea=True&amp;isModal=False" TargetMode="External"/><Relationship Id="rId32" Type="http://schemas.openxmlformats.org/officeDocument/2006/relationships/hyperlink" Target="https://community.secop.gov.co/Public/Tendering/OpportunityDetail/Index?noticeUID=CO1.NTC.7607128&amp;isFromPublicArea=True&amp;isModal=False" TargetMode="External"/><Relationship Id="rId37" Type="http://schemas.openxmlformats.org/officeDocument/2006/relationships/hyperlink" Target="https://community.secop.gov.co/Public/Tendering/OpportunityDetail/Index?noticeUID=CO1.NTC.7805184&amp;isFromPublicArea=True&amp;isModal=False" TargetMode="External"/><Relationship Id="rId53" Type="http://schemas.openxmlformats.org/officeDocument/2006/relationships/hyperlink" Target="https://community.secop.gov.co/Public/Tendering/OpportunityDetail/Index?noticeUID=CO1.NTC.7929774&amp;isFromPublicArea=True&amp;isModal=False" TargetMode="External"/><Relationship Id="rId58" Type="http://schemas.openxmlformats.org/officeDocument/2006/relationships/hyperlink" Target="https://community.secop.gov.co/Public/Tendering/OpportunityDetail/Index?noticeUID=CO1.NTC.8027275&amp;isFromPublicArea=True&amp;isModal=False" TargetMode="External"/><Relationship Id="rId74" Type="http://schemas.openxmlformats.org/officeDocument/2006/relationships/hyperlink" Target="https://community.secop.gov.co/Public/Tendering/OpportunityDetail/Index?noticeUID=CO1.NTC.8411583&amp;isFromPublicArea=True&amp;isModal=False" TargetMode="External"/><Relationship Id="rId79" Type="http://schemas.openxmlformats.org/officeDocument/2006/relationships/hyperlink" Target="https://community.secop.gov.co/Public/Tendering/OpportunityDetail/Index?noticeUID=CO1.NTC.8561053&amp;isFromPublicArea=True&amp;isModal=False" TargetMode="External"/><Relationship Id="rId102" Type="http://schemas.openxmlformats.org/officeDocument/2006/relationships/hyperlink" Target="https://community.secop.gov.co/Public/Tendering/OpportunityDetail/Index?noticeUID=CO1.NTC.8848281&amp;isFromPublicArea=True&amp;isModal=False" TargetMode="External"/><Relationship Id="rId123" Type="http://schemas.openxmlformats.org/officeDocument/2006/relationships/hyperlink" Target="https://community.secop.gov.co/Public/Tendering/OpportunityDetail/Index?noticeUID=CO1.NTC.9135838&amp;isFromPublicArea=True&amp;isModal=False" TargetMode="External"/><Relationship Id="rId128" Type="http://schemas.openxmlformats.org/officeDocument/2006/relationships/hyperlink" Target="https://community.secop.gov.co/Public/Tendering/OpportunityDetail/Index?noticeUID=CO1.NTC.9191446&amp;isFromPublicArea=True&amp;isModal=False" TargetMode="External"/><Relationship Id="rId5" Type="http://schemas.openxmlformats.org/officeDocument/2006/relationships/hyperlink" Target="https://community.secop.gov.co/Public/Tendering/ContractNoticePhases/View?PPI=CO1.PPI.36520964&amp;isFromPublicArea=True&amp;isModal=False" TargetMode="External"/><Relationship Id="rId90" Type="http://schemas.openxmlformats.org/officeDocument/2006/relationships/hyperlink" Target="https://community.secop.gov.co/Public/Tendering/OpportunityDetail/Index?noticeUID=CO1.NTC.8723044&amp;isFromPublicArea=True&amp;isModal=False" TargetMode="External"/><Relationship Id="rId95" Type="http://schemas.openxmlformats.org/officeDocument/2006/relationships/hyperlink" Target="https://community.secop.gov.co/Public/Tendering/OpportunityDetail/Index?noticeUID=CO1.NTC.8754528&amp;isFromPublicArea=True&amp;isModal=False" TargetMode="External"/><Relationship Id="rId22" Type="http://schemas.openxmlformats.org/officeDocument/2006/relationships/hyperlink" Target="https://community.secop.gov.co/Public/Tendering/OpportunityDetail/Index?noticeUID=CO1.NTC.7371869&amp;isFromPublicArea=True&amp;isModal=False" TargetMode="External"/><Relationship Id="rId27" Type="http://schemas.openxmlformats.org/officeDocument/2006/relationships/hyperlink" Target="https://community.secop.gov.co/Public/Tendering/OpportunityDetail/Index?noticeUID=CO1.NTC.7417113&amp;isFromPublicArea=True&amp;isModal=False" TargetMode="External"/><Relationship Id="rId43" Type="http://schemas.openxmlformats.org/officeDocument/2006/relationships/hyperlink" Target="https://community.secop.gov.co/Public/Tendering/OpportunityDetail/Index?noticeUID=CO1.NTC.7471701&amp;isFromPublicArea=True&amp;isModal=False" TargetMode="External"/><Relationship Id="rId48" Type="http://schemas.openxmlformats.org/officeDocument/2006/relationships/hyperlink" Target="https://community.secop.gov.co/Public/Tendering/OpportunityDetail/Index?noticeUID=CO1.NTC.7830615&amp;isFromPublicArea=True&amp;isModal=False" TargetMode="External"/><Relationship Id="rId64" Type="http://schemas.openxmlformats.org/officeDocument/2006/relationships/hyperlink" Target="https://community.secop.gov.co/Public/Tendering/ContractNoticePhases/View?PPI=CO1.PPI.39875331&amp;isFromPublicArea=True&amp;isModal=False+" TargetMode="External"/><Relationship Id="rId69" Type="http://schemas.openxmlformats.org/officeDocument/2006/relationships/hyperlink" Target="https://community.secop.gov.co/Public/Tendering/OpportunityDetail/Index?noticeUID=CO1.NTC.8302955&amp;isFromPublicArea=True&amp;isModal=False" TargetMode="External"/><Relationship Id="rId113" Type="http://schemas.openxmlformats.org/officeDocument/2006/relationships/hyperlink" Target="https://community.secop.gov.co/Public/Tendering/OpportunityDetail/Index?noticeUID=CO1.NTC.8910457&amp;isFromPublicArea=True&amp;isModal=False" TargetMode="External"/><Relationship Id="rId118" Type="http://schemas.openxmlformats.org/officeDocument/2006/relationships/hyperlink" Target="https://community.secop.gov.co/Public/Tendering/ContractNoticePhases/View?PPI=CO1.PPI.43388642&amp;isFromPublicArea=True&amp;isModal=False" TargetMode="External"/><Relationship Id="rId134" Type="http://schemas.openxmlformats.org/officeDocument/2006/relationships/hyperlink" Target="https://community.secop.gov.co/Public/Tendering/OpportunityDetail/Index?noticeUID=CO1.NTC.9311733&amp;isFromPublicArea=True&amp;isModal=False" TargetMode="External"/><Relationship Id="rId139" Type="http://schemas.openxmlformats.org/officeDocument/2006/relationships/hyperlink" Target="https://community.secop.gov.co/Public/Tendering/OpportunityDetail/Index?noticeUID=CO1.NTC.9135286&amp;isFromPublicArea=True&amp;isModal=False%7d" TargetMode="External"/><Relationship Id="rId80" Type="http://schemas.openxmlformats.org/officeDocument/2006/relationships/hyperlink" Target="https://community.secop.gov.co/Public/Tendering/OpportunityDetail/Index?noticeUID=CO1.NTC.8592691&amp;isFromPublicArea=True&amp;isModal=False" TargetMode="External"/><Relationship Id="rId85" Type="http://schemas.openxmlformats.org/officeDocument/2006/relationships/hyperlink" Target="https://community.secop.gov.co/Public/Tendering/OpportunityDetail/Index?noticeUID=CO1.NTC.8661448&amp;isFromPublicArea=True&amp;isModal=False" TargetMode="External"/><Relationship Id="rId12" Type="http://schemas.openxmlformats.org/officeDocument/2006/relationships/hyperlink" Target="https://community.secop.gov.co/Public/Tendering/OpportunityDetail/Index?noticeUID=CO1.NTC.7296357&amp;isFromPublicArea=True&amp;isModal=False" TargetMode="External"/><Relationship Id="rId17" Type="http://schemas.openxmlformats.org/officeDocument/2006/relationships/hyperlink" Target="https://community.secop.gov.co/Public/Tendering/OpportunityDetail/Index?noticeUID=CO1.NTC.7362411&amp;isFromPublicArea=True&amp;isModal=False" TargetMode="External"/><Relationship Id="rId33" Type="http://schemas.openxmlformats.org/officeDocument/2006/relationships/hyperlink" Target="https://community.secop.gov.co/Public/Tendering/OpportunityDetail/Index?noticeUID=CO1.NTC.7622823&amp;isFromPublicArea=True&amp;isModal=False" TargetMode="External"/><Relationship Id="rId38" Type="http://schemas.openxmlformats.org/officeDocument/2006/relationships/hyperlink" Target="https://community.secop.gov.co/Public/Tendering/OpportunityDetail/Index?noticeUID=CO1.NTC.7868223&amp;isFromPublicArea=True&amp;isModal=False" TargetMode="External"/><Relationship Id="rId59" Type="http://schemas.openxmlformats.org/officeDocument/2006/relationships/hyperlink" Target="https://community.secop.gov.co/Public/Tendering/OpportunityDetail/Index?noticeUID=CO1.NTC.8093286&amp;isFromPublicArea=True&amp;isModal=False" TargetMode="External"/><Relationship Id="rId103" Type="http://schemas.openxmlformats.org/officeDocument/2006/relationships/hyperlink" Target="https://community.secop.gov.co/Public/Tendering/OpportunityDetail/Index?noticeUID=CO1.NTC.8849471&amp;isFromPublicArea=True&amp;isModal=False" TargetMode="External"/><Relationship Id="rId108" Type="http://schemas.openxmlformats.org/officeDocument/2006/relationships/hyperlink" Target="https://community.secop.gov.co/Public/Tendering/OpportunityDetail/Index?noticeUID=CO1.NTC.8901768&amp;isFromPublicArea=True&amp;isModal=False" TargetMode="External"/><Relationship Id="rId124" Type="http://schemas.openxmlformats.org/officeDocument/2006/relationships/hyperlink" Target="https://community.secop.gov.co/Public/Tendering/OpportunityDetail/Index?noticeUID=CO1.NTC.9188611&amp;isFromPublicArea=True&amp;isModal=False" TargetMode="External"/><Relationship Id="rId129" Type="http://schemas.openxmlformats.org/officeDocument/2006/relationships/hyperlink" Target="https://community.secop.gov.co/Public/Tendering/OpportunityDetail/Index?noticeUID=CO1.NTC.9192527&amp;isFromPublicArea=True&amp;isModal=False" TargetMode="External"/><Relationship Id="rId54" Type="http://schemas.openxmlformats.org/officeDocument/2006/relationships/hyperlink" Target="https://community.secop.gov.co/Public/Tendering/OpportunityDetail/Index?noticeUID=CO1.NTC.7987969&amp;isFromPublicArea=True&amp;isModal=False" TargetMode="External"/><Relationship Id="rId70" Type="http://schemas.openxmlformats.org/officeDocument/2006/relationships/hyperlink" Target="https://community.secop.gov.co/Public/Tendering/OpportunityDetail/Index?noticeUID=CO1.NTC.8349356&amp;isFromPublicArea=True&amp;isModal=False" TargetMode="External"/><Relationship Id="rId75" Type="http://schemas.openxmlformats.org/officeDocument/2006/relationships/hyperlink" Target="https://community.secop.gov.co/Public/Tendering/OpportunityDetail/Index?noticeUID=CO1.NTC.8502652&amp;isFromPublicArea=True&amp;isModal=False" TargetMode="External"/><Relationship Id="rId91" Type="http://schemas.openxmlformats.org/officeDocument/2006/relationships/hyperlink" Target="https://community.secop.gov.co/Public/Tendering/OpportunityDetail/Index?noticeUID=CO1.NTC.8724748&amp;isFromPublicArea=True&amp;isModal=False" TargetMode="External"/><Relationship Id="rId96" Type="http://schemas.openxmlformats.org/officeDocument/2006/relationships/hyperlink" Target="https://community.secop.gov.co/Public/Tendering/OpportunityDetail/Index?noticeUID=CO1.NTC.8519705&amp;isFromPublicArea=True&amp;isModal=False" TargetMode="External"/><Relationship Id="rId140" Type="http://schemas.openxmlformats.org/officeDocument/2006/relationships/hyperlink" Target="https://community.secop.gov.co/Public/Tendering/OpportunityDetail/Index?noticeUID=CO1.NTC.9352710&amp;isFromPublicArea=True&amp;isModal=False" TargetMode="External"/><Relationship Id="rId1" Type="http://schemas.openxmlformats.org/officeDocument/2006/relationships/hyperlink" Target="https://community.secop.gov.co/Public/Tendering/OpportunityDetail/Index?noticeUID=CO1.NTC.7288326&amp;isFromPublicArea=True&amp;isModal=False" TargetMode="External"/><Relationship Id="rId6" Type="http://schemas.openxmlformats.org/officeDocument/2006/relationships/hyperlink" Target="https://community.secop.gov.co/Public/Tendering/OpportunityDetail/Index?noticeUID=CO1.NTC.7289789&amp;isFromPublicArea=True&amp;isModal=False" TargetMode="External"/><Relationship Id="rId23" Type="http://schemas.openxmlformats.org/officeDocument/2006/relationships/hyperlink" Target="https://community.secop.gov.co/Public/Tendering/OpportunityDetail/Index?noticeUID=CO1.NTC.7407754&amp;isFromPublicArea=True&amp;isModal=False" TargetMode="External"/><Relationship Id="rId28" Type="http://schemas.openxmlformats.org/officeDocument/2006/relationships/hyperlink" Target="https://community.secop.gov.co/Public/Tendering/OpportunityDetail/Index?noticeUID=CO1.NTC.7427250&amp;isFromPublicArea=True&amp;isModal=False" TargetMode="External"/><Relationship Id="rId49" Type="http://schemas.openxmlformats.org/officeDocument/2006/relationships/hyperlink" Target="https://community.secop.gov.co/Public/Tendering/OpportunityDetail/Index?noticeUID=CO1.NTC.7832215&amp;isFromPublicArea=True&amp;isModal=False" TargetMode="External"/><Relationship Id="rId114" Type="http://schemas.openxmlformats.org/officeDocument/2006/relationships/hyperlink" Target="https://community.secop.gov.co/Public/Tendering/OpportunityDetail/Index?noticeUID=CO1.NTC.8946684&amp;isFromPublicArea=True&amp;isModal=False" TargetMode="External"/><Relationship Id="rId119" Type="http://schemas.openxmlformats.org/officeDocument/2006/relationships/hyperlink" Target="https://community.secop.gov.co/Public/Tendering/OpportunityDetail/Index?noticeUID=CO1.NTC.9117163&amp;isFromPublicArea=True&amp;isModal=False" TargetMode="External"/><Relationship Id="rId44" Type="http://schemas.openxmlformats.org/officeDocument/2006/relationships/hyperlink" Target="https://community.secop.gov.co/Public/Tendering/OpportunityDetail/Index?noticeUID=CO1.NTC.7482088&amp;isFromPublicArea=True&amp;isModal=False" TargetMode="External"/><Relationship Id="rId60" Type="http://schemas.openxmlformats.org/officeDocument/2006/relationships/hyperlink" Target="https://community.secop.gov.co/Public/Tendering/OpportunityDetail/Index?noticeUID=CO1.NTC.8114392&amp;isFromPublicArea=True&amp;isModal=False" TargetMode="External"/><Relationship Id="rId65" Type="http://schemas.openxmlformats.org/officeDocument/2006/relationships/hyperlink" Target="https://community.secop.gov.co/Public/Tendering/OpportunityDetail/Index?noticeUID=CO1.NTC.8025653&amp;isFromPublicArea=True&amp;isModal=False" TargetMode="External"/><Relationship Id="rId81" Type="http://schemas.openxmlformats.org/officeDocument/2006/relationships/hyperlink" Target="https://community.secop.gov.co/Public/Tendering/OpportunityDetail/Index?noticeUID=CO1.NTC.8598321&amp;isFromPublicArea=True&amp;isModal=False" TargetMode="External"/><Relationship Id="rId86" Type="http://schemas.openxmlformats.org/officeDocument/2006/relationships/hyperlink" Target="https://community.secop.gov.co/Public/Tendering/OpportunityDetail/Index?noticeUID=CO1.NTC.8663810&amp;isFromPublicArea=True&amp;isModal=False" TargetMode="External"/><Relationship Id="rId130" Type="http://schemas.openxmlformats.org/officeDocument/2006/relationships/hyperlink" Target="https://community.secop.gov.co/Public/Tendering/OpportunityDetail/Index?noticeUID=CO1.NTC.9183956&amp;isFromPublicArea=True&amp;isModal=False" TargetMode="External"/><Relationship Id="rId135" Type="http://schemas.openxmlformats.org/officeDocument/2006/relationships/hyperlink" Target="https://community.secop.gov.co/Public/Tendering/OpportunityDetail/Index?noticeUID=CO1.NTC.9327199&amp;isFromPublicArea=True&amp;isModal=False" TargetMode="External"/><Relationship Id="rId13" Type="http://schemas.openxmlformats.org/officeDocument/2006/relationships/hyperlink" Target="https://community.secop.gov.co/Public/Tendering/OpportunityDetail/Index?noticeUID=CO1.NTC.7305937&amp;isFromPublicArea=True&amp;isModal=False" TargetMode="External"/><Relationship Id="rId18" Type="http://schemas.openxmlformats.org/officeDocument/2006/relationships/hyperlink" Target="https://community.secop.gov.co/Public/Tendering/OpportunityDetail/Index?noticeUID=CO1.NTC.7345852&amp;isFromPublicArea=True&amp;isModal=False" TargetMode="External"/><Relationship Id="rId39" Type="http://schemas.openxmlformats.org/officeDocument/2006/relationships/hyperlink" Target="https://community.secop.gov.co/Public/Tendering/OpportunityDetail/Index?noticeUID=CO1.NTC.7862069&amp;isFromPublicArea=True&amp;isModal=False" TargetMode="External"/><Relationship Id="rId109" Type="http://schemas.openxmlformats.org/officeDocument/2006/relationships/hyperlink" Target="https://community.secop.gov.co/Public/Tendering/OpportunityDetail/Index?noticeUID=CO1.NTC.8902775&amp;isFromPublicArea=True&amp;isModal=False" TargetMode="External"/><Relationship Id="rId34" Type="http://schemas.openxmlformats.org/officeDocument/2006/relationships/hyperlink" Target="https://community.secop.gov.co/Public/Tendering/OpportunityDetail/Index?noticeUID=CO1.NTC.7666456&amp;isFromPublicArea=True&amp;isModal=False" TargetMode="External"/><Relationship Id="rId50" Type="http://schemas.openxmlformats.org/officeDocument/2006/relationships/hyperlink" Target="https://community.secop.gov.co/Public/Tendering/OpportunityDetail/Index?noticeUID=CO1.NTC.7766340&amp;isFromPublicArea=True&amp;isModal=False" TargetMode="External"/><Relationship Id="rId55" Type="http://schemas.openxmlformats.org/officeDocument/2006/relationships/hyperlink" Target="https://community.secop.gov.co/Public/Tendering/OpportunityDetail/Index?noticeUID=CO1.NTC.7952587&amp;isFromPublicArea=True&amp;isModal=False" TargetMode="External"/><Relationship Id="rId76" Type="http://schemas.openxmlformats.org/officeDocument/2006/relationships/hyperlink" Target="https://community.secop.gov.co/Public/Tendering/OpportunityDetail/Index?noticeUID=CO1.NTC.8479718&amp;isFromPublicArea=True&amp;isModal=False" TargetMode="External"/><Relationship Id="rId97" Type="http://schemas.openxmlformats.org/officeDocument/2006/relationships/hyperlink" Target="https://community.secop.gov.co/Public/Tendering/OpportunityDetail/Index?noticeUID=CO1.NTC.8830491&amp;isFromPublicArea=True&amp;isModal=False" TargetMode="External"/><Relationship Id="rId104" Type="http://schemas.openxmlformats.org/officeDocument/2006/relationships/hyperlink" Target="https://community.secop.gov.co/Public/Tendering/OpportunityDetail/Index?noticeUID=CO1.NTC.8868535&amp;isFromPublicArea=True&amp;isModal=False" TargetMode="External"/><Relationship Id="rId120" Type="http://schemas.openxmlformats.org/officeDocument/2006/relationships/hyperlink" Target="https://community.secop.gov.co/Public/Tendering/OpportunityDetail/Index?noticeUID=CO1.NTC.9119355&amp;isFromPublicArea=True&amp;isModal=False" TargetMode="External"/><Relationship Id="rId125" Type="http://schemas.openxmlformats.org/officeDocument/2006/relationships/hyperlink" Target="https://community.secop.gov.co/Public/Tendering/OpportunityDetail/Index?noticeUID=CO1.NTC.9213038&amp;isFromPublicArea=True&amp;isModal=False" TargetMode="External"/><Relationship Id="rId141" Type="http://schemas.openxmlformats.org/officeDocument/2006/relationships/hyperlink" Target="https://community.secop.gov.co/Public/Tendering/OpportunityDetail/Index?noticeUID=CO1.NTC.9354368&amp;isFromPublicArea=True&amp;isModal=False" TargetMode="External"/><Relationship Id="rId7" Type="http://schemas.openxmlformats.org/officeDocument/2006/relationships/hyperlink" Target="https://community.secop.gov.co/Public/Tendering/OpportunityDetail/Index?noticeUID=CO1.NTC.7289984&amp;isFromPublicArea=True&amp;isModal=False" TargetMode="External"/><Relationship Id="rId71" Type="http://schemas.openxmlformats.org/officeDocument/2006/relationships/hyperlink" Target="https://community.secop.gov.co/Public/Tendering/OpportunityDetail/Index?noticeUID=CO1.NTC.8372452&amp;isFromPublicArea=True&amp;isModal=False" TargetMode="External"/><Relationship Id="rId92" Type="http://schemas.openxmlformats.org/officeDocument/2006/relationships/hyperlink" Target="https://community.secop.gov.co/Public/Tendering/OpportunityDetail/Index?noticeUID=CO1.NTC.8744532&amp;isFromPublicArea=True&amp;isModal=False" TargetMode="External"/><Relationship Id="rId2" Type="http://schemas.openxmlformats.org/officeDocument/2006/relationships/hyperlink" Target="https://community.secop.gov.co/Public/Tendering/OpportunityDetail/Index?noticeUID=CO1.NTC.7288328&amp;isFromPublicArea=True&amp;isModal=False" TargetMode="External"/><Relationship Id="rId29" Type="http://schemas.openxmlformats.org/officeDocument/2006/relationships/hyperlink" Target="https://community.secop.gov.co/Public/Tendering/OpportunityDetail/Index?noticeUID=CO1.NTC.7457415&amp;isFromPublicArea=True&amp;isModal=False" TargetMode="External"/><Relationship Id="rId24" Type="http://schemas.openxmlformats.org/officeDocument/2006/relationships/hyperlink" Target="https://community.secop.gov.co/Public/Tendering/OpportunityDetail/Index?noticeUID=CO1.NTC.7406135&amp;isFromPublicArea=True&amp;isModal=False" TargetMode="External"/><Relationship Id="rId40" Type="http://schemas.openxmlformats.org/officeDocument/2006/relationships/hyperlink" Target="https://community.secop.gov.co/Public/Tendering/OpportunityDetail/Index?noticeUID=CO1.NTC.7888687&amp;isFromPublicArea=True&amp;isModal=False" TargetMode="External"/><Relationship Id="rId45" Type="http://schemas.openxmlformats.org/officeDocument/2006/relationships/hyperlink" Target="https://community.secop.gov.co/Public/Tendering/ContractNoticePhases/View?PPI=CO1.PPI.37292510&amp;isFromPublicArea=True&amp;isModal=False" TargetMode="External"/><Relationship Id="rId66" Type="http://schemas.openxmlformats.org/officeDocument/2006/relationships/hyperlink" Target="https://community.secop.gov.co/Public/Tendering/ContractNoticePhases/View?PPI=CO1.PPI.39289219&amp;isFromPublicArea=True&amp;isModal=False" TargetMode="External"/><Relationship Id="rId87" Type="http://schemas.openxmlformats.org/officeDocument/2006/relationships/hyperlink" Target="https://community.secop.gov.co/Public/Tendering/OpportunityDetail/Index?noticeUID=CO1.NTC.8707324&amp;isFromPublicArea=True&amp;isModal=False" TargetMode="External"/><Relationship Id="rId110" Type="http://schemas.openxmlformats.org/officeDocument/2006/relationships/hyperlink" Target="https://community.secop.gov.co/Public/Tendering/OpportunityDetail/Index?noticeUID=CO1.NTC.8908022&amp;isFromPublicArea=True&amp;isModal=False" TargetMode="External"/><Relationship Id="rId115" Type="http://schemas.openxmlformats.org/officeDocument/2006/relationships/hyperlink" Target="https://community.secop.gov.co/Public/Tendering/OpportunityDetail/Index?noticeUID=CO1.NTC.8949879&amp;isFromPublicArea=True&amp;isModal=False" TargetMode="External"/><Relationship Id="rId131" Type="http://schemas.openxmlformats.org/officeDocument/2006/relationships/hyperlink" Target="https://community.secop.gov.co/Public/Tendering/OpportunityDetail/Index?noticeUID=CO1.NTC.9285351&amp;isFromPublicArea=True&amp;isModal=False" TargetMode="External"/><Relationship Id="rId136" Type="http://schemas.openxmlformats.org/officeDocument/2006/relationships/hyperlink" Target="https://community.secop.gov.co/Public/Tendering/OpportunityDetail/Index?noticeUID=CO1.NTC.9274961&amp;isFromPublicArea=True&amp;isModal=False" TargetMode="External"/><Relationship Id="rId61" Type="http://schemas.openxmlformats.org/officeDocument/2006/relationships/hyperlink" Target="https://community.secop.gov.co/Public/Tendering/OpportunityDetail/Index?noticeUID=CO1.NTC.8111943&amp;isFromPublicArea=True&amp;isModal=False" TargetMode="External"/><Relationship Id="rId82" Type="http://schemas.openxmlformats.org/officeDocument/2006/relationships/hyperlink" Target="https://community.secop.gov.co/Public/Tendering/OpportunityDetail/Index?noticeUID=CO1.NTC.8638211&amp;isFromPublicArea=True&amp;isModal=False" TargetMode="External"/><Relationship Id="rId19" Type="http://schemas.openxmlformats.org/officeDocument/2006/relationships/hyperlink" Target="https://community.secop.gov.co/Public/Tendering/OpportunityDetail/Index?noticeUID=CO1.NTC.7443213&amp;isFromPublicArea=True&amp;isModal=False" TargetMode="External"/><Relationship Id="rId14" Type="http://schemas.openxmlformats.org/officeDocument/2006/relationships/hyperlink" Target="https://community.secop.gov.co/Public/Tendering/OpportunityDetail/Index?noticeUID=CO1.NTC.7311433&amp;isFromPublicArea=True&amp;isModal=False" TargetMode="External"/><Relationship Id="rId30" Type="http://schemas.openxmlformats.org/officeDocument/2006/relationships/hyperlink" Target="https://community.secop.gov.co/Public/Tendering/OpportunityDetail/Index?noticeUID=CO1.NTC.7483386&amp;isFromPublicArea=True&amp;isModal=False" TargetMode="External"/><Relationship Id="rId35" Type="http://schemas.openxmlformats.org/officeDocument/2006/relationships/hyperlink" Target="https://community.secop.gov.co/Public/Tendering/ContractNoticePhases/View?PPI=CO1.PPI.37727327&amp;isFromPublicArea=True&amp;isModal=False" TargetMode="External"/><Relationship Id="rId56" Type="http://schemas.openxmlformats.org/officeDocument/2006/relationships/hyperlink" Target="https://community.secop.gov.co/Public/Tendering/OpportunityDetail/Index?noticeUID=CO1.NTC.7981995&amp;isFromPublicArea=True&amp;isModal=False" TargetMode="External"/><Relationship Id="rId77" Type="http://schemas.openxmlformats.org/officeDocument/2006/relationships/hyperlink" Target="https://community.secop.gov.co/Public/Tendering/OpportunityDetail/Index?noticeUID=CO1.NTC.8474821&amp;isFromPublicArea=True&amp;isModal=False" TargetMode="External"/><Relationship Id="rId100" Type="http://schemas.openxmlformats.org/officeDocument/2006/relationships/hyperlink" Target="https://community.secop.gov.co/Public/Tendering/OpportunityDetail/Index?noticeUID=CO1.NTC.8406176&amp;isFromPublicArea=True&amp;isModal=False" TargetMode="External"/><Relationship Id="rId105" Type="http://schemas.openxmlformats.org/officeDocument/2006/relationships/hyperlink" Target="https://community.secop.gov.co/Public/Tendering/OpportunityDetail/Index?noticeUID=CO1.NTC.8868549&amp;isFromPublicArea=True&amp;isModal=False" TargetMode="External"/><Relationship Id="rId126" Type="http://schemas.openxmlformats.org/officeDocument/2006/relationships/hyperlink" Target="https://community.secop.gov.co/Public/Tendering/OpportunityDetail/Index?noticeUID=CO1.NTC.9213102&amp;isFromPublicArea=True&amp;isModal=False" TargetMode="External"/><Relationship Id="rId8" Type="http://schemas.openxmlformats.org/officeDocument/2006/relationships/hyperlink" Target="https://community.secop.gov.co/Public/Tendering/OpportunityDetail/Index?noticeUID=CO1.NTC.7290127&amp;isFromPublicArea=True&amp;isModal=False" TargetMode="External"/><Relationship Id="rId51" Type="http://schemas.openxmlformats.org/officeDocument/2006/relationships/hyperlink" Target="https://community.secop.gov.co/Public/Tendering/OpportunityDetail/Index?noticeUID=CO1.NTC.7926848&amp;isFromPublicArea=True&amp;isModal=False" TargetMode="External"/><Relationship Id="rId72" Type="http://schemas.openxmlformats.org/officeDocument/2006/relationships/hyperlink" Target="https://community.secop.gov.co/Public/Tendering/OpportunityDetail/Index?noticeUID=CO1.NTC.8379639&amp;isFromPublicArea=True&amp;isModal=False" TargetMode="External"/><Relationship Id="rId93" Type="http://schemas.openxmlformats.org/officeDocument/2006/relationships/hyperlink" Target="https://community.secop.gov.co/Public/Tendering/OpportunityDetail/Index?noticeUID=CO1.NTC.8732630&amp;isFromPublicArea=True&amp;isModal=False" TargetMode="External"/><Relationship Id="rId98" Type="http://schemas.openxmlformats.org/officeDocument/2006/relationships/hyperlink" Target="https://community.secop.gov.co/Public/Tendering/OpportunityDetail/Index?noticeUID=CO1.NTC.8831634&amp;isFromPublicArea=True&amp;isModal=False" TargetMode="External"/><Relationship Id="rId121" Type="http://schemas.openxmlformats.org/officeDocument/2006/relationships/hyperlink" Target="https://community.secop.gov.co/Public/Tendering/OpportunityDetail/Index?noticeUID=CO1.NTC.9118378&amp;isFromPublicArea=True&amp;isModal=False" TargetMode="External"/><Relationship Id="rId142" Type="http://schemas.openxmlformats.org/officeDocument/2006/relationships/printerSettings" Target="../printerSettings/printerSettings2.bin"/><Relationship Id="rId3" Type="http://schemas.openxmlformats.org/officeDocument/2006/relationships/hyperlink" Target="https://community.secop.gov.co/Public/Tendering/OpportunityDetail/Index?noticeUID=CO1.NTC.7288342&amp;isFromPublicArea=True&amp;isModal=False" TargetMode="External"/><Relationship Id="rId25" Type="http://schemas.openxmlformats.org/officeDocument/2006/relationships/hyperlink" Target="https://community.secop.gov.co/Public/Tendering/OpportunityDetail/Index?noticeUID=CO1.NTC.7406138&amp;isFromPublicArea=True&amp;isModal=False" TargetMode="External"/><Relationship Id="rId46" Type="http://schemas.openxmlformats.org/officeDocument/2006/relationships/hyperlink" Target="https://community.secop.gov.co/Public/Tendering/OpportunityDetail/Index?noticeUID=CO1.NTC.7722587&amp;isFromPublicArea=True&amp;isModal=False" TargetMode="External"/><Relationship Id="rId67" Type="http://schemas.openxmlformats.org/officeDocument/2006/relationships/hyperlink" Target="https://community.secop.gov.co/Public/Tendering/OpportunityDetail/Index?noticeUID=CO1.NTC.8131253&amp;isFromPublicArea=True&amp;isModal=False" TargetMode="External"/><Relationship Id="rId116" Type="http://schemas.openxmlformats.org/officeDocument/2006/relationships/hyperlink" Target="https://community.secop.gov.co/Public/Tendering/OpportunityDetail/Index?noticeUID=CO1.NTC.9028037&amp;isFromPublicArea=True&amp;isModal=False" TargetMode="External"/><Relationship Id="rId137" Type="http://schemas.openxmlformats.org/officeDocument/2006/relationships/hyperlink" Target="https://community.secop.gov.co/Public/Tendering/ContractNoticePhases/View?PPI=CO1.PPI.44113124&amp;isFromPublicArea=True&amp;isModal=False" TargetMode="External"/><Relationship Id="rId20" Type="http://schemas.openxmlformats.org/officeDocument/2006/relationships/hyperlink" Target="https://community.secop.gov.co/Public/Tendering/OpportunityDetail/Index?noticeUID=CO1.NTC.7375548&amp;isFromPublicArea=True&amp;isModal=False" TargetMode="External"/><Relationship Id="rId41" Type="http://schemas.openxmlformats.org/officeDocument/2006/relationships/hyperlink" Target="https://community.secop.gov.co/Public/Tendering/OpportunityDetail/Index?noticeUID=CO1.NTC.7289716&amp;isFromPublicArea=True&amp;isModal=False" TargetMode="External"/><Relationship Id="rId62" Type="http://schemas.openxmlformats.org/officeDocument/2006/relationships/hyperlink" Target="https://community.secop.gov.co/Public/Tendering/OpportunityDetail/Index?noticeUID=CO1.NTC.8124513&amp;isFromPublicArea=True&amp;isModal=False" TargetMode="External"/><Relationship Id="rId83" Type="http://schemas.openxmlformats.org/officeDocument/2006/relationships/hyperlink" Target="https://community.secop.gov.co/Public/Tendering/OpportunityDetail/Index?noticeUID=CO1.NTC.8645266&amp;isFromPublicArea=True&amp;isModal=False" TargetMode="External"/><Relationship Id="rId88" Type="http://schemas.openxmlformats.org/officeDocument/2006/relationships/hyperlink" Target="https://community.secop.gov.co/Public/Tendering/OpportunityDetail/Index?noticeUID=CO1.NTC.8672127&amp;isFromPublicArea=True&amp;isModal=False" TargetMode="External"/><Relationship Id="rId111" Type="http://schemas.openxmlformats.org/officeDocument/2006/relationships/hyperlink" Target="https://community.secop.gov.co/Public/Tendering/OpportunityDetail/Index?noticeUID=CO1.NTC.8908351&amp;isFromPublicArea=True&amp;isModal=False" TargetMode="External"/><Relationship Id="rId132" Type="http://schemas.openxmlformats.org/officeDocument/2006/relationships/hyperlink" Target="https://community.secop.gov.co/Public/Tendering/OpportunityDetail/Index?noticeUID=CO1.NTC.9266968&amp;isFromPublicArea=True&amp;isModal=False" TargetMode="External"/><Relationship Id="rId15" Type="http://schemas.openxmlformats.org/officeDocument/2006/relationships/hyperlink" Target="https://community.secop.gov.co/Public/Tendering/OpportunityDetail/Index?noticeUID=CO1.NTC.7326889&amp;isFromPublicArea=True&amp;isModal=False" TargetMode="External"/><Relationship Id="rId36" Type="http://schemas.openxmlformats.org/officeDocument/2006/relationships/hyperlink" Target="https://community.secop.gov.co/Public/Tendering/OpportunityDetail/Index?noticeUID=CO1.NTC.7775763&amp;isFromPublicArea=True&amp;isModal=False" TargetMode="External"/><Relationship Id="rId57" Type="http://schemas.openxmlformats.org/officeDocument/2006/relationships/hyperlink" Target="https://community.secop.gov.co/Public/Tendering/OpportunityDetail/Index?noticeUID=CO1.NTC.8010770&amp;isFromPublicArea=True&amp;isModal=False" TargetMode="External"/><Relationship Id="rId106" Type="http://schemas.openxmlformats.org/officeDocument/2006/relationships/hyperlink" Target="https://community.secop.gov.co/Public/Tendering/OpportunityDetail/Index?noticeUID=CO1.NTC.8883773&amp;isFromPublicArea=True&amp;isModal=False" TargetMode="External"/><Relationship Id="rId127" Type="http://schemas.openxmlformats.org/officeDocument/2006/relationships/hyperlink" Target="https://community.secop.gov.co/Public/Tendering/OpportunityDetail/Index?noticeUID=CO1.NTC.9233984&amp;isFromPublicArea=True&amp;isModal=False" TargetMode="External"/><Relationship Id="rId10" Type="http://schemas.openxmlformats.org/officeDocument/2006/relationships/hyperlink" Target="https://community.secop.gov.co/Public/Tendering/ContractNoticePhases/View?PPI=CO1.PPI.36524790&amp;isFromPublicArea=True&amp;isModal=False" TargetMode="External"/><Relationship Id="rId31" Type="http://schemas.openxmlformats.org/officeDocument/2006/relationships/hyperlink" Target="https://community.secop.gov.co/Public/Tendering/OpportunityDetail/Index?noticeUID=CO1.NTC.7532957&amp;isFromPublicArea=True&amp;isModal=False" TargetMode="External"/><Relationship Id="rId52" Type="http://schemas.openxmlformats.org/officeDocument/2006/relationships/hyperlink" Target="https://community.secop.gov.co/Public/Tendering/ContractNoticePhases/View?PPI=CO1.PPI.38545514&amp;isFromPublicArea=True&amp;isModal=False" TargetMode="External"/><Relationship Id="rId73" Type="http://schemas.openxmlformats.org/officeDocument/2006/relationships/hyperlink" Target="https://community.secop.gov.co/Public/Tendering/OpportunityDetail/Index?noticeUID=CO1.NTC.8395691&amp;isFromPublicArea=True&amp;isModal=False" TargetMode="External"/><Relationship Id="rId78" Type="http://schemas.openxmlformats.org/officeDocument/2006/relationships/hyperlink" Target="https://community.secop.gov.co/Public/Tendering/OpportunityDetail/Index?noticeUID=CO1.NTC.8561103&amp;isFromPublicArea=True&amp;isModal=False" TargetMode="External"/><Relationship Id="rId94" Type="http://schemas.openxmlformats.org/officeDocument/2006/relationships/hyperlink" Target="https://community.secop.gov.co/Public/Tendering/OpportunityDetail/Index?noticeUID=CO1.NTC.8752075&amp;isFromPublicArea=True&amp;isModal=False" TargetMode="External"/><Relationship Id="rId99" Type="http://schemas.openxmlformats.org/officeDocument/2006/relationships/hyperlink" Target="https://community.secop.gov.co/Public/Tendering/OpportunityDetail/Index?noticeUID=CO1.NTC.8833535&amp;isFromPublicArea=True&amp;isModal=False" TargetMode="External"/><Relationship Id="rId101" Type="http://schemas.openxmlformats.org/officeDocument/2006/relationships/hyperlink" Target="https://community.secop.gov.co/Public/Tendering/OpportunityDetail/Index?noticeUID=CO1.NTC.8783386&amp;isFromPublicArea=True&amp;isModal=False" TargetMode="External"/><Relationship Id="rId122" Type="http://schemas.openxmlformats.org/officeDocument/2006/relationships/hyperlink" Target="https://community.secop.gov.co/Public/Tendering/OpportunityDetail/Index?noticeUID=CO1.NTC.9123002&amp;isFromPublicArea=True&amp;isModal=False" TargetMode="External"/><Relationship Id="rId4" Type="http://schemas.openxmlformats.org/officeDocument/2006/relationships/hyperlink" Target="https://community.secop.gov.co/Public/Tendering/OpportunityDetail/Index?noticeUID=CO1.NTC.7289038&amp;isFromPublicArea=True&amp;isModal=False" TargetMode="External"/><Relationship Id="rId9" Type="http://schemas.openxmlformats.org/officeDocument/2006/relationships/hyperlink" Target="https://community.secop.gov.co/Public/Tendering/OpportunityDetail/Index?noticeUID=CO1.NTC.7290161&amp;isFromPublicArea=True&amp;isModal=False" TargetMode="External"/><Relationship Id="rId26" Type="http://schemas.openxmlformats.org/officeDocument/2006/relationships/hyperlink" Target="https://community.secop.gov.co/Public/Tendering/OpportunityDetail/Index?noticeUID=CO1.NTC.7413218&amp;isFromPublicArea=True&amp;isModal=False" TargetMode="External"/><Relationship Id="rId47" Type="http://schemas.openxmlformats.org/officeDocument/2006/relationships/hyperlink" Target="https://community.secop.gov.co/Public/Tendering/OpportunityDetail/Index?noticeUID=CO1.NTC.7804392&amp;isFromPublicArea=True&amp;isModal=False" TargetMode="External"/><Relationship Id="rId68" Type="http://schemas.openxmlformats.org/officeDocument/2006/relationships/hyperlink" Target="https://community.secop.gov.co/Public/Tendering/OpportunityDetail/Index?noticeUID=CO1.NTC.8252839&amp;isFromPublicArea=True&amp;isModal=False" TargetMode="External"/><Relationship Id="rId89" Type="http://schemas.openxmlformats.org/officeDocument/2006/relationships/hyperlink" Target="https://community.secop.gov.co/Public/Tendering/OpportunityDetail/Index?noticeUID=CO1.NTC.8722231&amp;isFromPublicArea=True&amp;isModal=False" TargetMode="External"/><Relationship Id="rId112" Type="http://schemas.openxmlformats.org/officeDocument/2006/relationships/hyperlink" Target="https://community.secop.gov.co/Public/Tendering/OpportunityDetail/Index?noticeUID=CO1.NTC.8912453&amp;isFromPublicArea=True&amp;isModal=False" TargetMode="External"/><Relationship Id="rId133" Type="http://schemas.openxmlformats.org/officeDocument/2006/relationships/hyperlink" Target="https://community.secop.gov.co/Public/Tendering/OpportunityDetail/Index?noticeUID=CO1.NTC.9302371&amp;isFromPublicArea=True&amp;isModal=False" TargetMode="External"/><Relationship Id="rId16" Type="http://schemas.openxmlformats.org/officeDocument/2006/relationships/hyperlink" Target="https://community.secop.gov.co/Public/Tendering/OpportunityDetail/Index?noticeUID=CO1.NTC.736241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65"/>
  <sheetViews>
    <sheetView workbookViewId="0">
      <pane ySplit="1" topLeftCell="A158" activePane="bottomLeft" state="frozen"/>
      <selection pane="bottomLeft" activeCell="A2" sqref="A2"/>
    </sheetView>
  </sheetViews>
  <sheetFormatPr baseColWidth="10" defaultColWidth="21.28515625" defaultRowHeight="38.25" customHeight="1" x14ac:dyDescent="0.2"/>
  <cols>
    <col min="1" max="1" width="12.28515625" style="54" customWidth="1"/>
    <col min="2" max="2" width="20.85546875" style="54" customWidth="1"/>
    <col min="3" max="3" width="57.42578125" style="54" bestFit="1" customWidth="1"/>
    <col min="4" max="4" width="21.28515625" style="54" customWidth="1"/>
    <col min="5" max="5" width="90.5703125" style="85" customWidth="1"/>
    <col min="6" max="6" width="21.28515625" style="54" customWidth="1"/>
    <col min="7" max="9" width="21.28515625" style="54" hidden="1" customWidth="1"/>
    <col min="10" max="10" width="21.28515625" style="56" hidden="1" customWidth="1"/>
    <col min="11" max="12" width="21.28515625" style="54" hidden="1" customWidth="1"/>
    <col min="13" max="13" width="32.140625" style="54" hidden="1" customWidth="1"/>
    <col min="14" max="14" width="21.28515625" style="54" hidden="1" customWidth="1"/>
    <col min="15" max="15" width="39.7109375" style="54" hidden="1" customWidth="1"/>
    <col min="16" max="16" width="22.5703125" style="54" hidden="1" customWidth="1"/>
    <col min="17" max="17" width="21.28515625" style="54" hidden="1" customWidth="1"/>
    <col min="18" max="18" width="31.7109375" style="54" hidden="1" customWidth="1"/>
    <col min="19" max="19" width="27" style="54" hidden="1" customWidth="1"/>
    <col min="20" max="20" width="21.28515625" style="54" hidden="1" customWidth="1"/>
    <col min="21" max="21" width="21.28515625" style="56" hidden="1" customWidth="1"/>
    <col min="22" max="24" width="21.28515625" style="54" hidden="1" customWidth="1"/>
    <col min="25" max="25" width="32.7109375" style="54" hidden="1" customWidth="1"/>
    <col min="26" max="26" width="21.28515625" style="54" hidden="1" customWidth="1"/>
    <col min="27" max="27" width="21.28515625" style="56" hidden="1" customWidth="1"/>
    <col min="28" max="32" width="21.28515625" style="54" hidden="1" customWidth="1"/>
    <col min="33" max="33" width="21.28515625" style="56" hidden="1" customWidth="1"/>
    <col min="34" max="38" width="21.28515625" style="54" hidden="1" customWidth="1"/>
    <col min="39" max="39" width="21.28515625" style="56" hidden="1" customWidth="1"/>
    <col min="40" max="41" width="21.28515625" style="54" hidden="1" customWidth="1"/>
    <col min="42" max="42" width="22.7109375" style="54" hidden="1" customWidth="1"/>
    <col min="43" max="43" width="21.28515625" style="102" hidden="1" customWidth="1"/>
    <col min="44" max="44" width="21.28515625" style="56" hidden="1" customWidth="1"/>
    <col min="45" max="45" width="21.28515625" style="54" hidden="1" customWidth="1"/>
    <col min="46" max="46" width="19" style="54" hidden="1" customWidth="1"/>
    <col min="47" max="49" width="21.28515625" style="54" hidden="1" customWidth="1"/>
    <col min="50" max="50" width="0" style="54" hidden="1" customWidth="1"/>
    <col min="51" max="16384" width="21.28515625" style="54"/>
  </cols>
  <sheetData>
    <row r="1" spans="1:72" s="53" customFormat="1" ht="38.25" customHeight="1" x14ac:dyDescent="0.2">
      <c r="A1" s="40" t="s">
        <v>0</v>
      </c>
      <c r="B1" s="41" t="s">
        <v>1</v>
      </c>
      <c r="C1" s="40" t="s">
        <v>2</v>
      </c>
      <c r="D1" s="42" t="s">
        <v>3</v>
      </c>
      <c r="E1" s="79" t="s">
        <v>4</v>
      </c>
      <c r="F1" s="43" t="s">
        <v>5</v>
      </c>
      <c r="G1" s="43" t="s">
        <v>512</v>
      </c>
      <c r="H1" s="43" t="s">
        <v>6</v>
      </c>
      <c r="I1" s="44" t="s">
        <v>7</v>
      </c>
      <c r="J1" s="93" t="s">
        <v>8</v>
      </c>
      <c r="K1" s="45" t="s">
        <v>9</v>
      </c>
      <c r="L1" s="45" t="s">
        <v>10</v>
      </c>
      <c r="M1" s="46" t="s">
        <v>11</v>
      </c>
      <c r="N1" s="47" t="s">
        <v>12</v>
      </c>
      <c r="O1" s="46" t="s">
        <v>13</v>
      </c>
      <c r="P1" s="46" t="s">
        <v>14</v>
      </c>
      <c r="Q1" s="46" t="s">
        <v>15</v>
      </c>
      <c r="R1" s="46" t="s">
        <v>16</v>
      </c>
      <c r="S1" s="48" t="s">
        <v>17</v>
      </c>
      <c r="T1" s="49" t="s">
        <v>18</v>
      </c>
      <c r="U1" s="98" t="s">
        <v>19</v>
      </c>
      <c r="V1" s="43" t="s">
        <v>20</v>
      </c>
      <c r="W1" s="49" t="s">
        <v>21</v>
      </c>
      <c r="X1" s="43" t="s">
        <v>22</v>
      </c>
      <c r="Y1" s="43" t="s">
        <v>472</v>
      </c>
      <c r="Z1" s="45" t="s">
        <v>475</v>
      </c>
      <c r="AA1" s="51" t="s">
        <v>476</v>
      </c>
      <c r="AB1" s="43" t="s">
        <v>477</v>
      </c>
      <c r="AC1" s="51" t="s">
        <v>478</v>
      </c>
      <c r="AD1" s="43" t="s">
        <v>479</v>
      </c>
      <c r="AE1" s="43" t="s">
        <v>473</v>
      </c>
      <c r="AF1" s="45" t="s">
        <v>480</v>
      </c>
      <c r="AG1" s="51" t="s">
        <v>481</v>
      </c>
      <c r="AH1" s="43" t="s">
        <v>482</v>
      </c>
      <c r="AI1" s="51" t="s">
        <v>483</v>
      </c>
      <c r="AJ1" s="43" t="s">
        <v>484</v>
      </c>
      <c r="AK1" s="43" t="s">
        <v>474</v>
      </c>
      <c r="AL1" s="45" t="s">
        <v>485</v>
      </c>
      <c r="AM1" s="51" t="s">
        <v>486</v>
      </c>
      <c r="AN1" s="43" t="s">
        <v>487</v>
      </c>
      <c r="AO1" s="51" t="s">
        <v>488</v>
      </c>
      <c r="AP1" s="43" t="s">
        <v>489</v>
      </c>
      <c r="AQ1" s="51" t="s">
        <v>23</v>
      </c>
      <c r="AR1" s="51" t="s">
        <v>564</v>
      </c>
      <c r="AS1" s="50" t="s">
        <v>24</v>
      </c>
      <c r="AT1" s="43" t="s">
        <v>25</v>
      </c>
      <c r="AU1" s="43" t="s">
        <v>26</v>
      </c>
      <c r="AV1" s="43" t="s">
        <v>27</v>
      </c>
      <c r="AW1" s="52" t="s">
        <v>28</v>
      </c>
      <c r="AX1" s="52" t="s">
        <v>471</v>
      </c>
      <c r="AY1" s="52" t="s">
        <v>29</v>
      </c>
      <c r="AZ1" s="52" t="s">
        <v>30</v>
      </c>
      <c r="BA1" s="53" t="s">
        <v>914</v>
      </c>
      <c r="BB1" s="53" t="s">
        <v>919</v>
      </c>
    </row>
    <row r="2" spans="1:72" s="64" customFormat="1" ht="69" customHeight="1" x14ac:dyDescent="0.2">
      <c r="A2" s="71">
        <v>1</v>
      </c>
      <c r="B2" s="1">
        <v>45292</v>
      </c>
      <c r="C2" s="71" t="s">
        <v>31</v>
      </c>
      <c r="D2" s="2">
        <v>7174576</v>
      </c>
      <c r="E2" s="80" t="s">
        <v>32</v>
      </c>
      <c r="F2" s="1">
        <v>45292</v>
      </c>
      <c r="G2" s="1">
        <v>45292</v>
      </c>
      <c r="H2" s="1">
        <v>45473</v>
      </c>
      <c r="I2" s="3">
        <v>181</v>
      </c>
      <c r="J2" s="11">
        <v>46200000</v>
      </c>
      <c r="K2" s="4" t="s">
        <v>186</v>
      </c>
      <c r="L2" s="4" t="s">
        <v>33</v>
      </c>
      <c r="M2" s="71" t="s">
        <v>34</v>
      </c>
      <c r="N2" s="5">
        <v>7174576</v>
      </c>
      <c r="O2" s="71" t="s">
        <v>35</v>
      </c>
      <c r="P2" s="71" t="s">
        <v>36</v>
      </c>
      <c r="Q2" s="71" t="s">
        <v>37</v>
      </c>
      <c r="R2" s="71" t="s">
        <v>38</v>
      </c>
      <c r="S2" s="6" t="s">
        <v>39</v>
      </c>
      <c r="T2" s="71">
        <v>1</v>
      </c>
      <c r="U2" s="11">
        <v>46200000</v>
      </c>
      <c r="V2" s="7">
        <v>45292</v>
      </c>
      <c r="W2" s="71">
        <v>1</v>
      </c>
      <c r="X2" s="14">
        <v>45292</v>
      </c>
      <c r="Y2" s="71"/>
      <c r="Z2" s="71"/>
      <c r="AA2" s="2"/>
      <c r="AB2" s="71"/>
      <c r="AC2" s="71"/>
      <c r="AD2" s="71"/>
      <c r="AE2" s="71"/>
      <c r="AF2" s="8"/>
      <c r="AG2" s="2"/>
      <c r="AH2" s="8"/>
      <c r="AI2" s="8"/>
      <c r="AJ2" s="8"/>
      <c r="AK2" s="71"/>
      <c r="AL2" s="8"/>
      <c r="AM2" s="2"/>
      <c r="AN2" s="8"/>
      <c r="AO2" s="8"/>
      <c r="AP2" s="8"/>
      <c r="AQ2" s="2">
        <f>J2+AA2+AG2+AM2</f>
        <v>46200000</v>
      </c>
      <c r="AR2" s="104"/>
      <c r="AS2" s="8"/>
      <c r="AT2" s="7"/>
      <c r="AU2" s="71"/>
      <c r="AV2" s="71"/>
      <c r="AW2" s="7"/>
      <c r="AX2" s="7" t="s">
        <v>562</v>
      </c>
      <c r="AY2" s="7">
        <v>45295</v>
      </c>
      <c r="AZ2" s="35" t="s">
        <v>320</v>
      </c>
      <c r="BA2" s="72"/>
      <c r="BB2" s="72"/>
      <c r="BC2" s="72"/>
      <c r="BD2" s="72"/>
      <c r="BE2" s="72"/>
      <c r="BF2" s="72"/>
      <c r="BG2" s="72"/>
      <c r="BH2" s="72"/>
      <c r="BI2" s="72"/>
      <c r="BJ2" s="72"/>
      <c r="BK2" s="72"/>
      <c r="BL2" s="72"/>
      <c r="BM2" s="72"/>
      <c r="BN2" s="72"/>
      <c r="BO2" s="72"/>
      <c r="BP2" s="72"/>
      <c r="BQ2" s="72"/>
      <c r="BR2" s="72"/>
      <c r="BS2" s="72"/>
      <c r="BT2" s="72"/>
    </row>
    <row r="3" spans="1:72" s="72" customFormat="1" ht="38.25" customHeight="1" x14ac:dyDescent="0.2">
      <c r="A3" s="71">
        <v>2</v>
      </c>
      <c r="B3" s="1">
        <v>45292</v>
      </c>
      <c r="C3" s="71" t="s">
        <v>40</v>
      </c>
      <c r="D3" s="2">
        <v>7185244</v>
      </c>
      <c r="E3" s="80" t="s">
        <v>41</v>
      </c>
      <c r="F3" s="1">
        <v>45292</v>
      </c>
      <c r="G3" s="1">
        <v>45337</v>
      </c>
      <c r="H3" s="1">
        <v>45337</v>
      </c>
      <c r="I3" s="3">
        <v>46</v>
      </c>
      <c r="J3" s="11">
        <v>6468000</v>
      </c>
      <c r="K3" s="4" t="s">
        <v>186</v>
      </c>
      <c r="L3" s="71" t="s">
        <v>33</v>
      </c>
      <c r="M3" s="71" t="s">
        <v>40</v>
      </c>
      <c r="N3" s="5">
        <v>7185244</v>
      </c>
      <c r="O3" s="71" t="s">
        <v>43</v>
      </c>
      <c r="P3" s="71" t="s">
        <v>36</v>
      </c>
      <c r="Q3" s="71" t="s">
        <v>37</v>
      </c>
      <c r="R3" s="71" t="s">
        <v>38</v>
      </c>
      <c r="S3" s="6" t="s">
        <v>39</v>
      </c>
      <c r="T3" s="71">
        <v>2</v>
      </c>
      <c r="U3" s="11" t="s">
        <v>42</v>
      </c>
      <c r="V3" s="7">
        <v>45292</v>
      </c>
      <c r="W3" s="71">
        <v>2</v>
      </c>
      <c r="X3" s="14">
        <v>45292</v>
      </c>
      <c r="Y3" s="71"/>
      <c r="Z3" s="71"/>
      <c r="AA3" s="2"/>
      <c r="AB3" s="7"/>
      <c r="AC3" s="71"/>
      <c r="AD3" s="7"/>
      <c r="AE3" s="71"/>
      <c r="AF3" s="8"/>
      <c r="AG3" s="2"/>
      <c r="AH3" s="8"/>
      <c r="AI3" s="8"/>
      <c r="AJ3" s="8"/>
      <c r="AK3" s="71"/>
      <c r="AL3" s="8"/>
      <c r="AM3" s="2"/>
      <c r="AN3" s="8"/>
      <c r="AO3" s="8"/>
      <c r="AP3" s="8"/>
      <c r="AQ3" s="2">
        <f t="shared" ref="AQ3:AQ15" si="0">J3+AA3+AG3+AM3</f>
        <v>6468000</v>
      </c>
      <c r="AR3" s="104"/>
      <c r="AS3" s="8"/>
      <c r="AT3" s="71"/>
      <c r="AU3" s="1">
        <v>45378</v>
      </c>
      <c r="AV3" s="71"/>
      <c r="AW3" s="7"/>
      <c r="AX3" s="7" t="s">
        <v>505</v>
      </c>
      <c r="AY3" s="7">
        <v>45295</v>
      </c>
      <c r="AZ3" s="35" t="s">
        <v>320</v>
      </c>
      <c r="BA3" s="75"/>
      <c r="BB3" s="75"/>
      <c r="BC3" s="75"/>
      <c r="BD3" s="75"/>
      <c r="BE3" s="75"/>
      <c r="BF3" s="75"/>
      <c r="BG3" s="75"/>
      <c r="BH3" s="75"/>
      <c r="BI3" s="75"/>
      <c r="BJ3" s="75"/>
      <c r="BK3" s="75"/>
      <c r="BL3" s="75"/>
      <c r="BM3" s="75"/>
      <c r="BN3" s="75"/>
      <c r="BO3" s="75"/>
      <c r="BP3" s="75"/>
      <c r="BQ3" s="75"/>
      <c r="BR3" s="75"/>
      <c r="BS3" s="75"/>
      <c r="BT3" s="75"/>
    </row>
    <row r="4" spans="1:72" s="75" customFormat="1" ht="38.25" customHeight="1" x14ac:dyDescent="0.2">
      <c r="A4" s="71">
        <v>3</v>
      </c>
      <c r="B4" s="1">
        <v>45292</v>
      </c>
      <c r="C4" s="71" t="s">
        <v>44</v>
      </c>
      <c r="D4" s="2">
        <v>1052381658</v>
      </c>
      <c r="E4" s="80" t="s">
        <v>45</v>
      </c>
      <c r="F4" s="1">
        <v>45292</v>
      </c>
      <c r="G4" s="1">
        <v>45303</v>
      </c>
      <c r="H4" s="1">
        <v>45473</v>
      </c>
      <c r="I4" s="9">
        <f>+_xlfn.DAYS(G4,F4)</f>
        <v>11</v>
      </c>
      <c r="J4" s="11">
        <v>29568000</v>
      </c>
      <c r="K4" s="4" t="s">
        <v>186</v>
      </c>
      <c r="L4" s="4" t="s">
        <v>33</v>
      </c>
      <c r="M4" s="71" t="s">
        <v>44</v>
      </c>
      <c r="N4" s="5">
        <v>1052381658</v>
      </c>
      <c r="O4" s="71" t="s">
        <v>46</v>
      </c>
      <c r="P4" s="71" t="s">
        <v>36</v>
      </c>
      <c r="Q4" s="71" t="s">
        <v>47</v>
      </c>
      <c r="R4" s="71" t="s">
        <v>123</v>
      </c>
      <c r="S4" s="6" t="s">
        <v>39</v>
      </c>
      <c r="T4" s="71">
        <v>3</v>
      </c>
      <c r="U4" s="11">
        <v>29568000</v>
      </c>
      <c r="V4" s="7">
        <v>45292</v>
      </c>
      <c r="W4" s="71">
        <v>3</v>
      </c>
      <c r="X4" s="14">
        <v>45292</v>
      </c>
      <c r="Y4" s="71"/>
      <c r="Z4" s="71"/>
      <c r="AA4" s="2"/>
      <c r="AB4" s="71"/>
      <c r="AC4" s="71"/>
      <c r="AD4" s="71"/>
      <c r="AE4" s="71"/>
      <c r="AF4" s="8"/>
      <c r="AG4" s="2"/>
      <c r="AH4" s="8"/>
      <c r="AI4" s="8"/>
      <c r="AJ4" s="8"/>
      <c r="AK4" s="71"/>
      <c r="AL4" s="8"/>
      <c r="AM4" s="2"/>
      <c r="AN4" s="8"/>
      <c r="AO4" s="8"/>
      <c r="AP4" s="8"/>
      <c r="AQ4" s="2">
        <f t="shared" si="0"/>
        <v>29568000</v>
      </c>
      <c r="AR4" s="2"/>
      <c r="AS4" s="8"/>
      <c r="AT4" s="71"/>
      <c r="AU4" s="71"/>
      <c r="AV4" s="71"/>
      <c r="AW4" s="71"/>
      <c r="AX4" s="71" t="s">
        <v>505</v>
      </c>
      <c r="AY4" s="1">
        <v>45295</v>
      </c>
      <c r="AZ4" s="35" t="s">
        <v>320</v>
      </c>
      <c r="BA4" s="72"/>
      <c r="BB4" s="72"/>
      <c r="BC4" s="72"/>
      <c r="BD4" s="72"/>
      <c r="BE4" s="72"/>
      <c r="BF4" s="72"/>
      <c r="BG4" s="72"/>
      <c r="BH4" s="72"/>
      <c r="BI4" s="72"/>
      <c r="BJ4" s="72"/>
      <c r="BK4" s="72"/>
      <c r="BL4" s="72"/>
      <c r="BM4" s="72"/>
      <c r="BN4" s="72"/>
      <c r="BO4" s="72"/>
      <c r="BP4" s="72"/>
      <c r="BQ4" s="72"/>
      <c r="BR4" s="72"/>
      <c r="BS4" s="72"/>
      <c r="BT4" s="72"/>
    </row>
    <row r="5" spans="1:72" s="72" customFormat="1" ht="38.25" customHeight="1" x14ac:dyDescent="0.2">
      <c r="A5" s="71">
        <v>4</v>
      </c>
      <c r="B5" s="1">
        <v>45292</v>
      </c>
      <c r="C5" s="10" t="s">
        <v>48</v>
      </c>
      <c r="D5" s="2">
        <v>901031482</v>
      </c>
      <c r="E5" s="80" t="s">
        <v>49</v>
      </c>
      <c r="F5" s="1">
        <v>45292</v>
      </c>
      <c r="G5" s="1">
        <v>45301</v>
      </c>
      <c r="H5" s="1">
        <v>45443</v>
      </c>
      <c r="I5" s="9">
        <f>+_xlfn.DAYS(G5,F5)</f>
        <v>9</v>
      </c>
      <c r="J5" s="11">
        <v>152667380</v>
      </c>
      <c r="K5" s="4" t="s">
        <v>186</v>
      </c>
      <c r="L5" s="4" t="s">
        <v>33</v>
      </c>
      <c r="M5" s="71" t="s">
        <v>50</v>
      </c>
      <c r="N5" s="5">
        <v>40045254</v>
      </c>
      <c r="O5" s="71" t="s">
        <v>51</v>
      </c>
      <c r="P5" s="71" t="s">
        <v>36</v>
      </c>
      <c r="Q5" s="71" t="s">
        <v>47</v>
      </c>
      <c r="R5" s="71" t="s">
        <v>52</v>
      </c>
      <c r="S5" s="11">
        <v>212020200801</v>
      </c>
      <c r="T5" s="71">
        <v>4</v>
      </c>
      <c r="U5" s="11">
        <v>152667380</v>
      </c>
      <c r="V5" s="7">
        <v>45292</v>
      </c>
      <c r="W5" s="71">
        <v>6</v>
      </c>
      <c r="X5" s="14">
        <v>45292</v>
      </c>
      <c r="Y5" s="71" t="s">
        <v>491</v>
      </c>
      <c r="Z5" s="71">
        <v>21</v>
      </c>
      <c r="AA5" s="2">
        <v>19974150</v>
      </c>
      <c r="AB5" s="1">
        <v>45359</v>
      </c>
      <c r="AC5" s="71">
        <v>92</v>
      </c>
      <c r="AD5" s="1">
        <v>45359</v>
      </c>
      <c r="AE5" s="71"/>
      <c r="AF5" s="8"/>
      <c r="AG5" s="2"/>
      <c r="AH5" s="8"/>
      <c r="AI5" s="8"/>
      <c r="AJ5" s="8"/>
      <c r="AK5" s="71"/>
      <c r="AL5" s="8"/>
      <c r="AM5" s="2"/>
      <c r="AN5" s="8"/>
      <c r="AO5" s="8"/>
      <c r="AP5" s="8"/>
      <c r="AQ5" s="2">
        <f t="shared" si="0"/>
        <v>172641530</v>
      </c>
      <c r="AR5" s="104"/>
      <c r="AS5" s="8"/>
      <c r="AT5" s="71"/>
      <c r="AU5" s="71"/>
      <c r="AV5" s="71"/>
      <c r="AW5" s="71"/>
      <c r="AX5" s="71" t="s">
        <v>505</v>
      </c>
      <c r="AY5" s="1">
        <v>45300</v>
      </c>
      <c r="AZ5" s="36" t="s">
        <v>320</v>
      </c>
    </row>
    <row r="6" spans="1:72" s="72" customFormat="1" ht="38.25" customHeight="1" x14ac:dyDescent="0.2">
      <c r="A6" s="71">
        <v>5</v>
      </c>
      <c r="B6" s="1">
        <v>45292</v>
      </c>
      <c r="C6" s="10" t="s">
        <v>53</v>
      </c>
      <c r="D6" s="12" t="s">
        <v>54</v>
      </c>
      <c r="E6" s="80" t="s">
        <v>55</v>
      </c>
      <c r="F6" s="14">
        <v>45292</v>
      </c>
      <c r="G6" s="14">
        <v>45297</v>
      </c>
      <c r="H6" s="14">
        <v>45315</v>
      </c>
      <c r="I6" s="13">
        <v>59</v>
      </c>
      <c r="J6" s="94">
        <v>51401666</v>
      </c>
      <c r="K6" s="4" t="s">
        <v>186</v>
      </c>
      <c r="L6" s="4" t="s">
        <v>33</v>
      </c>
      <c r="M6" s="71" t="s">
        <v>56</v>
      </c>
      <c r="N6" s="16">
        <v>40017021</v>
      </c>
      <c r="O6" s="71" t="s">
        <v>57</v>
      </c>
      <c r="P6" s="71" t="s">
        <v>36</v>
      </c>
      <c r="Q6" s="71" t="s">
        <v>47</v>
      </c>
      <c r="R6" s="71" t="s">
        <v>123</v>
      </c>
      <c r="S6" s="13">
        <v>212020200901</v>
      </c>
      <c r="T6" s="13">
        <v>5</v>
      </c>
      <c r="U6" s="94" t="s">
        <v>59</v>
      </c>
      <c r="V6" s="14">
        <v>45292</v>
      </c>
      <c r="W6" s="13">
        <v>4</v>
      </c>
      <c r="X6" s="14">
        <v>45292</v>
      </c>
      <c r="Y6" s="71"/>
      <c r="Z6" s="13"/>
      <c r="AA6" s="12"/>
      <c r="AB6" s="13"/>
      <c r="AC6" s="13"/>
      <c r="AD6" s="13"/>
      <c r="AE6" s="71"/>
      <c r="AF6" s="13"/>
      <c r="AG6" s="12"/>
      <c r="AH6" s="13"/>
      <c r="AI6" s="13"/>
      <c r="AJ6" s="13"/>
      <c r="AK6" s="71"/>
      <c r="AL6" s="13"/>
      <c r="AM6" s="12"/>
      <c r="AN6" s="13"/>
      <c r="AO6" s="13"/>
      <c r="AP6" s="13"/>
      <c r="AQ6" s="2">
        <f t="shared" si="0"/>
        <v>51401666</v>
      </c>
      <c r="AR6" s="12"/>
      <c r="AS6" s="13"/>
      <c r="AT6" s="13"/>
      <c r="AU6" s="13"/>
      <c r="AV6" s="13"/>
      <c r="AW6" s="13"/>
      <c r="AX6" s="13" t="s">
        <v>505</v>
      </c>
      <c r="AY6" s="14">
        <v>45295</v>
      </c>
      <c r="AZ6" s="35" t="s">
        <v>320</v>
      </c>
      <c r="BA6" s="75"/>
      <c r="BB6" s="75"/>
      <c r="BC6" s="75"/>
      <c r="BD6" s="75"/>
      <c r="BE6" s="75"/>
      <c r="BF6" s="75"/>
      <c r="BG6" s="75"/>
      <c r="BH6" s="75"/>
      <c r="BI6" s="75"/>
      <c r="BJ6" s="75"/>
      <c r="BK6" s="75"/>
      <c r="BL6" s="75"/>
      <c r="BM6" s="75"/>
      <c r="BN6" s="75"/>
      <c r="BO6" s="75"/>
      <c r="BP6" s="75"/>
      <c r="BQ6" s="75"/>
      <c r="BR6" s="75"/>
      <c r="BS6" s="75"/>
      <c r="BT6" s="75"/>
    </row>
    <row r="7" spans="1:72" s="75" customFormat="1" ht="38.25" customHeight="1" x14ac:dyDescent="0.2">
      <c r="A7" s="71">
        <v>6</v>
      </c>
      <c r="B7" s="1">
        <v>45292</v>
      </c>
      <c r="C7" s="10" t="s">
        <v>53</v>
      </c>
      <c r="D7" s="12" t="s">
        <v>54</v>
      </c>
      <c r="E7" s="80" t="s">
        <v>60</v>
      </c>
      <c r="F7" s="14">
        <v>45292</v>
      </c>
      <c r="G7" s="14">
        <v>45297</v>
      </c>
      <c r="H7" s="14">
        <v>45307</v>
      </c>
      <c r="I7" s="9">
        <f>+_xlfn.DAYS(G7,F7)</f>
        <v>5</v>
      </c>
      <c r="J7" s="94">
        <v>168944454</v>
      </c>
      <c r="K7" s="4" t="s">
        <v>186</v>
      </c>
      <c r="L7" s="4" t="s">
        <v>33</v>
      </c>
      <c r="M7" s="71" t="s">
        <v>56</v>
      </c>
      <c r="N7" s="16">
        <v>40017021</v>
      </c>
      <c r="O7" s="71" t="s">
        <v>57</v>
      </c>
      <c r="P7" s="71" t="s">
        <v>36</v>
      </c>
      <c r="Q7" s="71" t="s">
        <v>47</v>
      </c>
      <c r="R7" s="71" t="s">
        <v>123</v>
      </c>
      <c r="S7" s="13">
        <v>245020902</v>
      </c>
      <c r="T7" s="13">
        <v>6</v>
      </c>
      <c r="U7" s="94">
        <v>168944454</v>
      </c>
      <c r="V7" s="14">
        <v>45292</v>
      </c>
      <c r="W7" s="13">
        <v>5</v>
      </c>
      <c r="X7" s="14">
        <v>45292</v>
      </c>
      <c r="Y7" s="71" t="s">
        <v>491</v>
      </c>
      <c r="Z7" s="13">
        <v>25</v>
      </c>
      <c r="AA7" s="94">
        <v>84472227</v>
      </c>
      <c r="AB7" s="14">
        <v>45303</v>
      </c>
      <c r="AC7" s="13">
        <v>23</v>
      </c>
      <c r="AD7" s="14">
        <v>45303</v>
      </c>
      <c r="AE7" s="71"/>
      <c r="AF7" s="15"/>
      <c r="AG7" s="94"/>
      <c r="AH7" s="15"/>
      <c r="AI7" s="15"/>
      <c r="AJ7" s="15"/>
      <c r="AK7" s="71"/>
      <c r="AL7" s="15"/>
      <c r="AM7" s="94"/>
      <c r="AN7" s="15"/>
      <c r="AO7" s="15"/>
      <c r="AP7" s="15"/>
      <c r="AQ7" s="2">
        <f t="shared" si="0"/>
        <v>253416681</v>
      </c>
      <c r="AR7" s="94"/>
      <c r="AS7" s="15"/>
      <c r="AT7" s="13"/>
      <c r="AU7" s="13"/>
      <c r="AV7" s="13"/>
      <c r="AW7" s="13"/>
      <c r="AX7" s="13" t="s">
        <v>505</v>
      </c>
      <c r="AY7" s="14">
        <v>45295</v>
      </c>
      <c r="AZ7" s="35" t="s">
        <v>320</v>
      </c>
    </row>
    <row r="8" spans="1:72" s="75" customFormat="1" ht="38.25" customHeight="1" x14ac:dyDescent="0.2">
      <c r="A8" s="71">
        <v>7</v>
      </c>
      <c r="B8" s="1">
        <v>45292</v>
      </c>
      <c r="C8" s="71" t="s">
        <v>61</v>
      </c>
      <c r="D8" s="12" t="s">
        <v>62</v>
      </c>
      <c r="E8" s="80" t="s">
        <v>63</v>
      </c>
      <c r="F8" s="14">
        <v>45292</v>
      </c>
      <c r="G8" s="14">
        <v>45301</v>
      </c>
      <c r="H8" s="14">
        <v>45382</v>
      </c>
      <c r="I8" s="9">
        <f t="shared" ref="I8:I15" si="1">H8-G8</f>
        <v>81</v>
      </c>
      <c r="J8" s="12">
        <v>68398926</v>
      </c>
      <c r="K8" s="4" t="s">
        <v>186</v>
      </c>
      <c r="L8" s="4" t="s">
        <v>33</v>
      </c>
      <c r="M8" s="71" t="s">
        <v>64</v>
      </c>
      <c r="N8" s="17">
        <v>1057579935</v>
      </c>
      <c r="O8" s="71" t="s">
        <v>65</v>
      </c>
      <c r="P8" s="71" t="s">
        <v>36</v>
      </c>
      <c r="Q8" s="71" t="s">
        <v>47</v>
      </c>
      <c r="R8" s="71" t="s">
        <v>58</v>
      </c>
      <c r="S8" s="13">
        <v>212020200802</v>
      </c>
      <c r="T8" s="13">
        <v>7</v>
      </c>
      <c r="U8" s="12">
        <v>68398926</v>
      </c>
      <c r="V8" s="14">
        <v>45292</v>
      </c>
      <c r="W8" s="13">
        <v>9</v>
      </c>
      <c r="X8" s="14">
        <v>45292</v>
      </c>
      <c r="Y8" s="71" t="s">
        <v>490</v>
      </c>
      <c r="Z8" s="13">
        <v>101</v>
      </c>
      <c r="AA8" s="12">
        <v>32447748</v>
      </c>
      <c r="AB8" s="14">
        <v>45370</v>
      </c>
      <c r="AC8" s="13">
        <v>105</v>
      </c>
      <c r="AD8" s="14">
        <v>45371</v>
      </c>
      <c r="AE8" s="13"/>
      <c r="AF8" s="13"/>
      <c r="AG8" s="12"/>
      <c r="AH8" s="13"/>
      <c r="AI8" s="13"/>
      <c r="AJ8" s="13"/>
      <c r="AK8" s="13"/>
      <c r="AL8" s="13"/>
      <c r="AM8" s="12"/>
      <c r="AN8" s="13"/>
      <c r="AO8" s="13"/>
      <c r="AP8" s="13"/>
      <c r="AQ8" s="2">
        <f t="shared" si="0"/>
        <v>100846674</v>
      </c>
      <c r="AR8" s="94"/>
      <c r="AS8" s="13"/>
      <c r="AT8" s="13"/>
      <c r="AU8" s="13"/>
      <c r="AV8" s="13"/>
      <c r="AW8" s="13"/>
      <c r="AX8" s="13" t="s">
        <v>505</v>
      </c>
      <c r="AY8" s="14">
        <v>45300</v>
      </c>
      <c r="AZ8" s="35" t="s">
        <v>320</v>
      </c>
    </row>
    <row r="9" spans="1:72" s="75" customFormat="1" ht="29.25" customHeight="1" x14ac:dyDescent="0.2">
      <c r="A9" s="71">
        <v>8</v>
      </c>
      <c r="B9" s="1">
        <v>45292</v>
      </c>
      <c r="C9" s="71" t="s">
        <v>66</v>
      </c>
      <c r="D9" s="12" t="s">
        <v>67</v>
      </c>
      <c r="E9" s="80" t="s">
        <v>68</v>
      </c>
      <c r="F9" s="14">
        <v>45292</v>
      </c>
      <c r="G9" s="14">
        <v>45307</v>
      </c>
      <c r="H9" s="14">
        <v>45473</v>
      </c>
      <c r="I9" s="9">
        <f t="shared" si="1"/>
        <v>166</v>
      </c>
      <c r="J9" s="12">
        <v>111665000</v>
      </c>
      <c r="K9" s="4" t="s">
        <v>186</v>
      </c>
      <c r="L9" s="4" t="s">
        <v>33</v>
      </c>
      <c r="M9" s="18" t="s">
        <v>69</v>
      </c>
      <c r="N9" s="16">
        <v>46670364</v>
      </c>
      <c r="O9" s="71" t="s">
        <v>70</v>
      </c>
      <c r="P9" s="71" t="s">
        <v>153</v>
      </c>
      <c r="Q9" s="71" t="s">
        <v>47</v>
      </c>
      <c r="R9" s="71" t="s">
        <v>58</v>
      </c>
      <c r="S9" s="13">
        <v>245020601</v>
      </c>
      <c r="T9" s="13">
        <v>8</v>
      </c>
      <c r="U9" s="12">
        <v>111665000</v>
      </c>
      <c r="V9" s="14">
        <v>45292</v>
      </c>
      <c r="W9" s="13">
        <v>8</v>
      </c>
      <c r="X9" s="14">
        <v>45292</v>
      </c>
      <c r="Y9" s="71" t="s">
        <v>490</v>
      </c>
      <c r="Z9" s="13"/>
      <c r="AA9" s="12"/>
      <c r="AB9" s="14"/>
      <c r="AC9" s="13"/>
      <c r="AD9" s="14"/>
      <c r="AE9" s="13"/>
      <c r="AF9" s="13"/>
      <c r="AG9" s="12"/>
      <c r="AH9" s="13"/>
      <c r="AI9" s="13"/>
      <c r="AJ9" s="13"/>
      <c r="AK9" s="13"/>
      <c r="AL9" s="13"/>
      <c r="AM9" s="12"/>
      <c r="AN9" s="13"/>
      <c r="AO9" s="13"/>
      <c r="AP9" s="13"/>
      <c r="AQ9" s="2">
        <f t="shared" si="0"/>
        <v>111665000</v>
      </c>
      <c r="AR9" s="94"/>
      <c r="AS9" s="13"/>
      <c r="AT9" s="13"/>
      <c r="AU9" s="13"/>
      <c r="AV9" s="13"/>
      <c r="AW9" s="13"/>
      <c r="AX9" s="13" t="s">
        <v>505</v>
      </c>
      <c r="AY9" s="14">
        <v>45296</v>
      </c>
      <c r="AZ9" s="35" t="s">
        <v>320</v>
      </c>
    </row>
    <row r="10" spans="1:72" s="75" customFormat="1" ht="48.75" customHeight="1" x14ac:dyDescent="0.2">
      <c r="A10" s="10">
        <v>9</v>
      </c>
      <c r="B10" s="1">
        <v>45293</v>
      </c>
      <c r="C10" s="87" t="s">
        <v>48</v>
      </c>
      <c r="D10" s="88"/>
      <c r="E10" s="89" t="s">
        <v>71</v>
      </c>
      <c r="F10" s="86">
        <v>45293</v>
      </c>
      <c r="G10" s="86">
        <v>45302</v>
      </c>
      <c r="H10" s="86">
        <v>45412</v>
      </c>
      <c r="I10" s="87">
        <f t="shared" si="1"/>
        <v>110</v>
      </c>
      <c r="J10" s="88">
        <v>78178096</v>
      </c>
      <c r="K10" s="4" t="s">
        <v>186</v>
      </c>
      <c r="L10" s="91" t="s">
        <v>33</v>
      </c>
      <c r="M10" s="10" t="s">
        <v>50</v>
      </c>
      <c r="N10" s="90">
        <v>78178096</v>
      </c>
      <c r="O10" s="10" t="s">
        <v>72</v>
      </c>
      <c r="P10" s="10" t="s">
        <v>36</v>
      </c>
      <c r="Q10" s="10" t="s">
        <v>47</v>
      </c>
      <c r="R10" s="10" t="s">
        <v>58</v>
      </c>
      <c r="S10" s="87">
        <v>245020903</v>
      </c>
      <c r="T10" s="87">
        <v>9</v>
      </c>
      <c r="U10" s="88">
        <v>78178096</v>
      </c>
      <c r="V10" s="86">
        <v>45324</v>
      </c>
      <c r="W10" s="87">
        <v>10</v>
      </c>
      <c r="X10" s="86">
        <v>45293</v>
      </c>
      <c r="Y10" s="71" t="s">
        <v>491</v>
      </c>
      <c r="Z10" s="87">
        <v>80</v>
      </c>
      <c r="AA10" s="88">
        <v>19974150</v>
      </c>
      <c r="AB10" s="86">
        <v>45351</v>
      </c>
      <c r="AC10" s="87">
        <v>92</v>
      </c>
      <c r="AD10" s="86">
        <v>45359</v>
      </c>
      <c r="AE10" s="87" t="s">
        <v>491</v>
      </c>
      <c r="AF10" s="87">
        <v>131</v>
      </c>
      <c r="AG10" s="88">
        <v>20000000</v>
      </c>
      <c r="AH10" s="86">
        <v>45404</v>
      </c>
      <c r="AI10" s="87">
        <v>143</v>
      </c>
      <c r="AJ10" s="86">
        <v>45408</v>
      </c>
      <c r="AK10" s="87" t="s">
        <v>492</v>
      </c>
      <c r="AL10" s="87">
        <v>168</v>
      </c>
      <c r="AM10" s="88">
        <v>19089048</v>
      </c>
      <c r="AN10" s="86">
        <v>45439</v>
      </c>
      <c r="AO10" s="87">
        <v>186</v>
      </c>
      <c r="AP10" s="86">
        <v>45441</v>
      </c>
      <c r="AQ10" s="2">
        <f t="shared" si="0"/>
        <v>137241294</v>
      </c>
      <c r="AR10" s="88"/>
      <c r="AS10" s="87"/>
      <c r="AT10" s="87"/>
      <c r="AU10" s="86">
        <v>45477</v>
      </c>
      <c r="AV10" s="87"/>
      <c r="AW10" s="87"/>
      <c r="AX10" s="87" t="s">
        <v>505</v>
      </c>
      <c r="AY10" s="86">
        <v>45301</v>
      </c>
      <c r="AZ10" s="92" t="s">
        <v>320</v>
      </c>
      <c r="BA10" s="64"/>
      <c r="BB10" s="64"/>
      <c r="BC10" s="64"/>
      <c r="BD10" s="64"/>
      <c r="BE10" s="64"/>
      <c r="BF10" s="64"/>
      <c r="BG10" s="64"/>
      <c r="BH10" s="64"/>
      <c r="BI10" s="64"/>
      <c r="BJ10" s="64"/>
      <c r="BK10" s="64"/>
      <c r="BL10" s="64"/>
      <c r="BM10" s="64"/>
      <c r="BN10" s="64"/>
      <c r="BO10" s="64"/>
      <c r="BP10" s="64"/>
      <c r="BQ10" s="64"/>
      <c r="BR10" s="64"/>
      <c r="BS10" s="64"/>
      <c r="BT10" s="64"/>
    </row>
    <row r="11" spans="1:72" s="72" customFormat="1" ht="38.25" customHeight="1" x14ac:dyDescent="0.2">
      <c r="A11" s="71">
        <v>10</v>
      </c>
      <c r="B11" s="1">
        <v>45293</v>
      </c>
      <c r="C11" s="10" t="s">
        <v>73</v>
      </c>
      <c r="D11" s="37">
        <v>1049609921</v>
      </c>
      <c r="E11" s="80" t="s">
        <v>74</v>
      </c>
      <c r="F11" s="1">
        <v>45293</v>
      </c>
      <c r="G11" s="1">
        <v>45293</v>
      </c>
      <c r="H11" s="1">
        <v>45473</v>
      </c>
      <c r="I11" s="71">
        <f t="shared" si="1"/>
        <v>180</v>
      </c>
      <c r="J11" s="11">
        <v>99264000</v>
      </c>
      <c r="K11" s="4" t="s">
        <v>186</v>
      </c>
      <c r="L11" s="4" t="s">
        <v>33</v>
      </c>
      <c r="M11" s="10" t="s">
        <v>73</v>
      </c>
      <c r="N11" s="38">
        <v>1049609921</v>
      </c>
      <c r="O11" s="71" t="s">
        <v>75</v>
      </c>
      <c r="P11" s="71" t="s">
        <v>36</v>
      </c>
      <c r="Q11" s="71" t="s">
        <v>147</v>
      </c>
      <c r="R11" s="71" t="s">
        <v>76</v>
      </c>
      <c r="S11" s="6">
        <v>245020902</v>
      </c>
      <c r="T11" s="71">
        <v>10</v>
      </c>
      <c r="U11" s="11">
        <v>99264000</v>
      </c>
      <c r="V11" s="14">
        <v>45324</v>
      </c>
      <c r="W11" s="71">
        <v>11</v>
      </c>
      <c r="X11" s="14">
        <v>45293</v>
      </c>
      <c r="Y11" s="71"/>
      <c r="Z11" s="10"/>
      <c r="AA11" s="11"/>
      <c r="AB11" s="39"/>
      <c r="AC11" s="10"/>
      <c r="AD11" s="39"/>
      <c r="AE11" s="10"/>
      <c r="AF11" s="8"/>
      <c r="AG11" s="2"/>
      <c r="AH11" s="8"/>
      <c r="AI11" s="8"/>
      <c r="AJ11" s="8"/>
      <c r="AK11" s="10"/>
      <c r="AL11" s="8"/>
      <c r="AM11" s="2"/>
      <c r="AN11" s="8"/>
      <c r="AO11" s="8"/>
      <c r="AP11" s="8"/>
      <c r="AQ11" s="2">
        <f t="shared" si="0"/>
        <v>99264000</v>
      </c>
      <c r="AR11" s="94"/>
      <c r="AS11" s="8"/>
      <c r="AT11" s="71"/>
      <c r="AU11" s="71"/>
      <c r="AV11" s="71"/>
      <c r="AW11" s="7"/>
      <c r="AX11" s="54" t="s">
        <v>526</v>
      </c>
      <c r="AY11" s="14">
        <v>45307</v>
      </c>
      <c r="AZ11" s="36" t="s">
        <v>320</v>
      </c>
    </row>
    <row r="12" spans="1:72" s="75" customFormat="1" ht="38.25" customHeight="1" x14ac:dyDescent="0.2">
      <c r="A12" s="71">
        <v>11</v>
      </c>
      <c r="B12" s="1">
        <v>45293</v>
      </c>
      <c r="C12" s="71" t="s">
        <v>77</v>
      </c>
      <c r="D12" s="12" t="s">
        <v>78</v>
      </c>
      <c r="E12" s="80" t="s">
        <v>79</v>
      </c>
      <c r="F12" s="1">
        <v>45293</v>
      </c>
      <c r="G12" s="1">
        <v>45306</v>
      </c>
      <c r="H12" s="1">
        <v>45473</v>
      </c>
      <c r="I12" s="71">
        <f t="shared" si="1"/>
        <v>167</v>
      </c>
      <c r="J12" s="11">
        <v>99264000</v>
      </c>
      <c r="K12" s="4" t="s">
        <v>186</v>
      </c>
      <c r="L12" s="4" t="s">
        <v>33</v>
      </c>
      <c r="M12" s="71" t="s">
        <v>80</v>
      </c>
      <c r="N12" s="13" t="s">
        <v>78</v>
      </c>
      <c r="O12" s="71" t="s">
        <v>81</v>
      </c>
      <c r="P12" s="71" t="s">
        <v>36</v>
      </c>
      <c r="Q12" s="71" t="s">
        <v>147</v>
      </c>
      <c r="R12" s="71" t="s">
        <v>76</v>
      </c>
      <c r="S12" s="13">
        <v>245020902</v>
      </c>
      <c r="T12" s="13">
        <v>11</v>
      </c>
      <c r="U12" s="11">
        <v>99264000</v>
      </c>
      <c r="V12" s="14">
        <v>45324</v>
      </c>
      <c r="W12" s="13">
        <v>12</v>
      </c>
      <c r="X12" s="14">
        <v>45293</v>
      </c>
      <c r="Y12" s="10"/>
      <c r="Z12" s="13"/>
      <c r="AA12" s="11"/>
      <c r="AB12" s="13"/>
      <c r="AC12" s="13"/>
      <c r="AD12" s="13"/>
      <c r="AE12" s="10"/>
      <c r="AF12" s="13"/>
      <c r="AG12" s="12"/>
      <c r="AH12" s="13"/>
      <c r="AI12" s="13"/>
      <c r="AJ12" s="13"/>
      <c r="AK12" s="10"/>
      <c r="AL12" s="13"/>
      <c r="AM12" s="12"/>
      <c r="AN12" s="13"/>
      <c r="AO12" s="13"/>
      <c r="AP12" s="13"/>
      <c r="AQ12" s="2">
        <f t="shared" si="0"/>
        <v>99264000</v>
      </c>
      <c r="AR12" s="12"/>
      <c r="AS12" s="13"/>
      <c r="AT12" s="13"/>
      <c r="AU12" s="13"/>
      <c r="AV12" s="13"/>
      <c r="AW12" s="13"/>
      <c r="AX12" s="13" t="s">
        <v>562</v>
      </c>
      <c r="AY12" s="14">
        <v>45307</v>
      </c>
      <c r="AZ12" s="35" t="s">
        <v>320</v>
      </c>
    </row>
    <row r="13" spans="1:72" s="75" customFormat="1" ht="38.25" customHeight="1" x14ac:dyDescent="0.2">
      <c r="A13" s="71">
        <v>12</v>
      </c>
      <c r="B13" s="1">
        <v>45293</v>
      </c>
      <c r="C13" s="71" t="s">
        <v>82</v>
      </c>
      <c r="D13" s="12">
        <v>1057545502</v>
      </c>
      <c r="E13" s="80" t="s">
        <v>74</v>
      </c>
      <c r="F13" s="1">
        <v>45293</v>
      </c>
      <c r="G13" s="1">
        <v>45293</v>
      </c>
      <c r="H13" s="1">
        <v>45473</v>
      </c>
      <c r="I13" s="71">
        <f t="shared" si="1"/>
        <v>180</v>
      </c>
      <c r="J13" s="11">
        <v>99264000</v>
      </c>
      <c r="K13" s="4" t="s">
        <v>186</v>
      </c>
      <c r="L13" s="4" t="s">
        <v>33</v>
      </c>
      <c r="M13" s="71" t="s">
        <v>82</v>
      </c>
      <c r="N13" s="16">
        <v>1057545502</v>
      </c>
      <c r="O13" s="71" t="s">
        <v>83</v>
      </c>
      <c r="P13" s="71" t="s">
        <v>36</v>
      </c>
      <c r="Q13" s="71" t="s">
        <v>147</v>
      </c>
      <c r="R13" s="71" t="s">
        <v>76</v>
      </c>
      <c r="S13" s="13">
        <v>245020902</v>
      </c>
      <c r="T13" s="13">
        <v>12</v>
      </c>
      <c r="U13" s="11">
        <v>99264000</v>
      </c>
      <c r="V13" s="14">
        <v>45324</v>
      </c>
      <c r="W13" s="13">
        <v>13</v>
      </c>
      <c r="X13" s="14">
        <v>45293</v>
      </c>
      <c r="Y13" s="10"/>
      <c r="Z13" s="13"/>
      <c r="AA13" s="11"/>
      <c r="AB13" s="13"/>
      <c r="AC13" s="13"/>
      <c r="AD13" s="13"/>
      <c r="AE13" s="10"/>
      <c r="AF13" s="13"/>
      <c r="AG13" s="12"/>
      <c r="AH13" s="13"/>
      <c r="AI13" s="13"/>
      <c r="AJ13" s="13"/>
      <c r="AK13" s="10"/>
      <c r="AL13" s="13"/>
      <c r="AM13" s="12"/>
      <c r="AN13" s="13"/>
      <c r="AO13" s="13"/>
      <c r="AP13" s="13"/>
      <c r="AQ13" s="2">
        <f t="shared" si="0"/>
        <v>99264000</v>
      </c>
      <c r="AR13" s="12"/>
      <c r="AS13" s="13"/>
      <c r="AT13" s="13"/>
      <c r="AU13" s="13"/>
      <c r="AV13" s="13"/>
      <c r="AW13" s="13"/>
      <c r="AX13" s="7" t="s">
        <v>562</v>
      </c>
      <c r="AY13" s="14">
        <v>45307</v>
      </c>
      <c r="AZ13" s="35" t="s">
        <v>320</v>
      </c>
    </row>
    <row r="14" spans="1:72" s="75" customFormat="1" ht="38.25" customHeight="1" x14ac:dyDescent="0.2">
      <c r="A14" s="71">
        <v>13</v>
      </c>
      <c r="B14" s="1">
        <v>45293</v>
      </c>
      <c r="C14" s="71" t="s">
        <v>84</v>
      </c>
      <c r="D14" s="12">
        <v>1052389161</v>
      </c>
      <c r="E14" s="69" t="s">
        <v>74</v>
      </c>
      <c r="F14" s="1">
        <v>45293</v>
      </c>
      <c r="G14" s="1">
        <v>45293</v>
      </c>
      <c r="H14" s="1">
        <v>45473</v>
      </c>
      <c r="I14" s="71">
        <f t="shared" si="1"/>
        <v>180</v>
      </c>
      <c r="J14" s="11">
        <v>99264000</v>
      </c>
      <c r="K14" s="4" t="s">
        <v>186</v>
      </c>
      <c r="L14" s="4" t="s">
        <v>33</v>
      </c>
      <c r="M14" s="10" t="s">
        <v>84</v>
      </c>
      <c r="N14" s="16">
        <v>1052389161</v>
      </c>
      <c r="O14" s="10" t="s">
        <v>85</v>
      </c>
      <c r="P14" s="71" t="s">
        <v>36</v>
      </c>
      <c r="Q14" s="71" t="s">
        <v>147</v>
      </c>
      <c r="R14" s="71" t="s">
        <v>76</v>
      </c>
      <c r="S14" s="13">
        <v>245020902</v>
      </c>
      <c r="T14" s="13">
        <v>13</v>
      </c>
      <c r="U14" s="11">
        <v>99264000</v>
      </c>
      <c r="V14" s="14">
        <v>45324</v>
      </c>
      <c r="W14" s="13">
        <v>14</v>
      </c>
      <c r="X14" s="14">
        <v>45293</v>
      </c>
      <c r="Y14" s="71" t="s">
        <v>490</v>
      </c>
      <c r="Z14" s="13"/>
      <c r="AA14" s="11"/>
      <c r="AB14" s="13"/>
      <c r="AC14" s="13"/>
      <c r="AD14" s="13"/>
      <c r="AE14" s="10"/>
      <c r="AF14" s="13"/>
      <c r="AG14" s="12"/>
      <c r="AH14" s="13"/>
      <c r="AI14" s="13"/>
      <c r="AJ14" s="13"/>
      <c r="AK14" s="10"/>
      <c r="AL14" s="13"/>
      <c r="AM14" s="12"/>
      <c r="AN14" s="13"/>
      <c r="AO14" s="13"/>
      <c r="AP14" s="13"/>
      <c r="AQ14" s="2">
        <f t="shared" si="0"/>
        <v>99264000</v>
      </c>
      <c r="AR14" s="12"/>
      <c r="AS14" s="13"/>
      <c r="AT14" s="13"/>
      <c r="AU14" s="13"/>
      <c r="AV14" s="13"/>
      <c r="AW14" s="13"/>
      <c r="AX14" s="13" t="s">
        <v>505</v>
      </c>
      <c r="AY14" s="14">
        <v>45307</v>
      </c>
      <c r="AZ14" s="35" t="s">
        <v>320</v>
      </c>
    </row>
    <row r="15" spans="1:72" s="75" customFormat="1" ht="38.25" customHeight="1" x14ac:dyDescent="0.2">
      <c r="A15" s="71">
        <v>14</v>
      </c>
      <c r="B15" s="1">
        <v>45293</v>
      </c>
      <c r="C15" s="71" t="s">
        <v>86</v>
      </c>
      <c r="D15" s="12" t="s">
        <v>87</v>
      </c>
      <c r="E15" s="80" t="s">
        <v>74</v>
      </c>
      <c r="F15" s="1">
        <v>45293</v>
      </c>
      <c r="G15" s="1">
        <v>45305</v>
      </c>
      <c r="H15" s="1">
        <v>45473</v>
      </c>
      <c r="I15" s="71">
        <f t="shared" si="1"/>
        <v>168</v>
      </c>
      <c r="J15" s="11">
        <v>99264000</v>
      </c>
      <c r="K15" s="4" t="s">
        <v>186</v>
      </c>
      <c r="L15" s="13" t="s">
        <v>33</v>
      </c>
      <c r="M15" s="71" t="s">
        <v>86</v>
      </c>
      <c r="N15" s="13" t="s">
        <v>88</v>
      </c>
      <c r="O15" s="71" t="s">
        <v>89</v>
      </c>
      <c r="P15" s="71" t="s">
        <v>36</v>
      </c>
      <c r="Q15" s="71" t="s">
        <v>147</v>
      </c>
      <c r="R15" s="71" t="s">
        <v>76</v>
      </c>
      <c r="S15" s="13">
        <v>245020902</v>
      </c>
      <c r="T15" s="13">
        <v>14</v>
      </c>
      <c r="U15" s="11">
        <v>99264000</v>
      </c>
      <c r="V15" s="14">
        <v>45324</v>
      </c>
      <c r="W15" s="13">
        <v>15</v>
      </c>
      <c r="X15" s="14">
        <v>45293</v>
      </c>
      <c r="Y15" s="71" t="s">
        <v>491</v>
      </c>
      <c r="Z15" s="13">
        <v>210</v>
      </c>
      <c r="AA15" s="11">
        <v>15000000</v>
      </c>
      <c r="AB15" s="14">
        <v>45467</v>
      </c>
      <c r="AC15" s="13">
        <v>234</v>
      </c>
      <c r="AD15" s="14">
        <v>45468</v>
      </c>
      <c r="AE15" s="13"/>
      <c r="AF15" s="13"/>
      <c r="AG15" s="12"/>
      <c r="AH15" s="13"/>
      <c r="AI15" s="13"/>
      <c r="AJ15" s="13"/>
      <c r="AK15" s="13"/>
      <c r="AL15" s="13"/>
      <c r="AM15" s="12"/>
      <c r="AN15" s="13"/>
      <c r="AO15" s="13"/>
      <c r="AP15" s="13"/>
      <c r="AQ15" s="2">
        <f t="shared" si="0"/>
        <v>114264000</v>
      </c>
      <c r="AR15" s="12"/>
      <c r="AS15" s="13"/>
      <c r="AT15" s="13"/>
      <c r="AU15" s="13"/>
      <c r="AV15" s="13"/>
      <c r="AW15" s="13"/>
      <c r="AX15" s="13" t="s">
        <v>505</v>
      </c>
      <c r="AY15" s="14">
        <v>45307</v>
      </c>
      <c r="AZ15" s="35" t="s">
        <v>321</v>
      </c>
    </row>
    <row r="16" spans="1:72" s="75" customFormat="1" ht="18" customHeight="1" x14ac:dyDescent="0.2">
      <c r="A16" s="71">
        <v>15</v>
      </c>
      <c r="B16" s="1" t="s">
        <v>470</v>
      </c>
      <c r="C16" s="20"/>
      <c r="D16" s="20"/>
      <c r="E16" s="20"/>
      <c r="F16" s="20"/>
      <c r="G16" s="20"/>
      <c r="H16" s="20"/>
      <c r="I16" s="20"/>
      <c r="J16" s="95"/>
      <c r="K16" s="20"/>
      <c r="L16" s="20"/>
      <c r="M16" s="20"/>
      <c r="N16" s="20"/>
      <c r="O16" s="20"/>
      <c r="P16" s="20"/>
      <c r="Q16" s="20"/>
      <c r="R16" s="20"/>
      <c r="S16" s="20"/>
      <c r="T16" s="20"/>
      <c r="U16" s="95"/>
      <c r="V16" s="20"/>
      <c r="W16" s="20"/>
      <c r="X16" s="20"/>
      <c r="Y16" s="20"/>
      <c r="Z16" s="20"/>
      <c r="AA16" s="95"/>
      <c r="AB16" s="20"/>
      <c r="AC16" s="20"/>
      <c r="AD16" s="20"/>
      <c r="AE16" s="20"/>
      <c r="AF16" s="20"/>
      <c r="AG16" s="95"/>
      <c r="AH16" s="20"/>
      <c r="AI16" s="20"/>
      <c r="AJ16" s="20"/>
      <c r="AK16" s="20"/>
      <c r="AL16" s="20"/>
      <c r="AM16" s="95"/>
      <c r="AN16" s="20"/>
      <c r="AO16" s="20"/>
      <c r="AP16" s="20"/>
      <c r="AQ16" s="95"/>
      <c r="AR16" s="95"/>
      <c r="AS16" s="20"/>
      <c r="AT16" s="20"/>
      <c r="AU16" s="20"/>
      <c r="AV16" s="20"/>
      <c r="AW16" s="20"/>
      <c r="AX16" s="20"/>
      <c r="AY16" s="20"/>
      <c r="AZ16" s="20"/>
    </row>
    <row r="17" spans="1:52" s="75" customFormat="1" ht="38.25" customHeight="1" x14ac:dyDescent="0.2">
      <c r="A17" s="71">
        <v>16</v>
      </c>
      <c r="B17" s="1">
        <v>44929</v>
      </c>
      <c r="C17" s="71" t="s">
        <v>90</v>
      </c>
      <c r="D17" s="12" t="s">
        <v>91</v>
      </c>
      <c r="E17" s="80" t="s">
        <v>74</v>
      </c>
      <c r="F17" s="1">
        <v>45294</v>
      </c>
      <c r="G17" s="1">
        <v>45305</v>
      </c>
      <c r="H17" s="1">
        <v>45473</v>
      </c>
      <c r="I17" s="71">
        <f>H17-G17</f>
        <v>168</v>
      </c>
      <c r="J17" s="11">
        <v>99264000</v>
      </c>
      <c r="K17" s="4" t="s">
        <v>186</v>
      </c>
      <c r="L17" s="13" t="s">
        <v>33</v>
      </c>
      <c r="M17" s="71" t="s">
        <v>90</v>
      </c>
      <c r="N17" s="13" t="s">
        <v>91</v>
      </c>
      <c r="O17" s="71" t="s">
        <v>92</v>
      </c>
      <c r="P17" s="71" t="s">
        <v>36</v>
      </c>
      <c r="Q17" s="71" t="s">
        <v>147</v>
      </c>
      <c r="R17" s="71" t="s">
        <v>76</v>
      </c>
      <c r="S17" s="13">
        <v>245020902</v>
      </c>
      <c r="T17" s="13">
        <v>16</v>
      </c>
      <c r="U17" s="11">
        <v>99264000</v>
      </c>
      <c r="V17" s="14">
        <v>45354</v>
      </c>
      <c r="W17" s="13">
        <v>16</v>
      </c>
      <c r="X17" s="14">
        <v>45294</v>
      </c>
      <c r="Y17" s="71" t="s">
        <v>491</v>
      </c>
      <c r="Z17" s="13">
        <v>209</v>
      </c>
      <c r="AA17" s="11">
        <v>25000000</v>
      </c>
      <c r="AB17" s="14">
        <v>45467</v>
      </c>
      <c r="AC17" s="13">
        <v>222</v>
      </c>
      <c r="AD17" s="14">
        <v>45468</v>
      </c>
      <c r="AE17" s="13"/>
      <c r="AF17" s="13"/>
      <c r="AG17" s="12"/>
      <c r="AH17" s="13"/>
      <c r="AI17" s="13"/>
      <c r="AJ17" s="13"/>
      <c r="AK17" s="13"/>
      <c r="AL17" s="13"/>
      <c r="AM17" s="12"/>
      <c r="AN17" s="13"/>
      <c r="AO17" s="13"/>
      <c r="AP17" s="13"/>
      <c r="AQ17" s="11">
        <f>J17+AA17</f>
        <v>124264000</v>
      </c>
      <c r="AR17" s="12"/>
      <c r="AS17" s="13"/>
      <c r="AT17" s="13"/>
      <c r="AU17" s="13"/>
      <c r="AV17" s="13"/>
      <c r="AW17" s="13"/>
      <c r="AX17" s="13" t="s">
        <v>505</v>
      </c>
      <c r="AY17" s="14">
        <v>45309</v>
      </c>
      <c r="AZ17" s="35" t="s">
        <v>320</v>
      </c>
    </row>
    <row r="18" spans="1:52" s="75" customFormat="1" ht="38.25" customHeight="1" x14ac:dyDescent="0.2">
      <c r="A18" s="71">
        <v>17</v>
      </c>
      <c r="B18" s="1">
        <v>45295</v>
      </c>
      <c r="C18" s="71" t="s">
        <v>93</v>
      </c>
      <c r="D18" s="12" t="s">
        <v>94</v>
      </c>
      <c r="E18" s="80" t="s">
        <v>95</v>
      </c>
      <c r="F18" s="14">
        <v>45295</v>
      </c>
      <c r="G18" s="14">
        <v>45295</v>
      </c>
      <c r="H18" s="14">
        <v>45382</v>
      </c>
      <c r="I18" s="71">
        <f>H18-G18</f>
        <v>87</v>
      </c>
      <c r="J18" s="12" t="s">
        <v>96</v>
      </c>
      <c r="K18" s="4" t="s">
        <v>186</v>
      </c>
      <c r="L18" s="13" t="s">
        <v>33</v>
      </c>
      <c r="M18" s="71" t="s">
        <v>93</v>
      </c>
      <c r="N18" s="13" t="s">
        <v>94</v>
      </c>
      <c r="O18" s="71" t="s">
        <v>97</v>
      </c>
      <c r="P18" s="71" t="s">
        <v>36</v>
      </c>
      <c r="Q18" s="71" t="s">
        <v>147</v>
      </c>
      <c r="R18" s="71" t="s">
        <v>76</v>
      </c>
      <c r="S18" s="13">
        <v>245020902</v>
      </c>
      <c r="T18" s="13">
        <v>17</v>
      </c>
      <c r="U18" s="94" t="s">
        <v>98</v>
      </c>
      <c r="V18" s="14">
        <v>45295</v>
      </c>
      <c r="W18" s="13">
        <v>17</v>
      </c>
      <c r="X18" s="14">
        <v>45295</v>
      </c>
      <c r="Y18" s="13"/>
      <c r="Z18" s="13"/>
      <c r="AA18" s="12"/>
      <c r="AB18" s="13"/>
      <c r="AC18" s="13"/>
      <c r="AD18" s="13"/>
      <c r="AE18" s="13"/>
      <c r="AF18" s="13"/>
      <c r="AG18" s="12"/>
      <c r="AH18" s="13"/>
      <c r="AI18" s="13"/>
      <c r="AJ18" s="13"/>
      <c r="AK18" s="13"/>
      <c r="AL18" s="13"/>
      <c r="AM18" s="12"/>
      <c r="AN18" s="13"/>
      <c r="AO18" s="13"/>
      <c r="AP18" s="13"/>
      <c r="AQ18" s="11">
        <f>J18+AA18</f>
        <v>13860000</v>
      </c>
      <c r="AR18" s="12"/>
      <c r="AS18" s="13"/>
      <c r="AT18" s="13"/>
      <c r="AU18" s="14">
        <v>45390</v>
      </c>
      <c r="AV18" s="13"/>
      <c r="AW18" s="13"/>
      <c r="AX18" s="13" t="s">
        <v>505</v>
      </c>
      <c r="AY18" s="14">
        <v>45310</v>
      </c>
      <c r="AZ18" s="35" t="s">
        <v>320</v>
      </c>
    </row>
    <row r="19" spans="1:52" s="75" customFormat="1" ht="19.5" customHeight="1" x14ac:dyDescent="0.2">
      <c r="A19" s="71">
        <v>18</v>
      </c>
      <c r="B19" s="1" t="s">
        <v>470</v>
      </c>
      <c r="C19" s="20"/>
      <c r="D19" s="20"/>
      <c r="E19" s="20"/>
      <c r="F19" s="20"/>
      <c r="G19" s="20"/>
      <c r="H19" s="20"/>
      <c r="I19" s="20"/>
      <c r="J19" s="95"/>
      <c r="K19" s="20"/>
      <c r="L19" s="20"/>
      <c r="M19" s="20"/>
      <c r="N19" s="20"/>
      <c r="O19" s="20"/>
      <c r="P19" s="20"/>
      <c r="Q19" s="20"/>
      <c r="R19" s="20"/>
      <c r="S19" s="20"/>
      <c r="T19" s="20"/>
      <c r="U19" s="95"/>
      <c r="V19" s="20"/>
      <c r="W19" s="20"/>
      <c r="X19" s="20"/>
      <c r="Y19" s="20"/>
      <c r="Z19" s="20"/>
      <c r="AA19" s="95"/>
      <c r="AB19" s="20"/>
      <c r="AC19" s="20"/>
      <c r="AD19" s="20"/>
      <c r="AE19" s="20"/>
      <c r="AF19" s="20"/>
      <c r="AG19" s="95"/>
      <c r="AH19" s="20"/>
      <c r="AI19" s="20"/>
      <c r="AJ19" s="20"/>
      <c r="AK19" s="20"/>
      <c r="AL19" s="20"/>
      <c r="AM19" s="95"/>
      <c r="AN19" s="20"/>
      <c r="AO19" s="20"/>
      <c r="AP19" s="20"/>
      <c r="AQ19" s="11">
        <f t="shared" ref="AQ19:AQ21" si="2">J19+AA19</f>
        <v>0</v>
      </c>
      <c r="AR19" s="95"/>
      <c r="AS19" s="20"/>
      <c r="AT19" s="20"/>
      <c r="AU19" s="20"/>
      <c r="AV19" s="20"/>
      <c r="AW19" s="20"/>
      <c r="AX19" s="20"/>
      <c r="AY19" s="20"/>
      <c r="AZ19" s="20"/>
    </row>
    <row r="20" spans="1:52" s="75" customFormat="1" ht="38.25" customHeight="1" x14ac:dyDescent="0.2">
      <c r="A20" s="71">
        <v>19</v>
      </c>
      <c r="B20" s="1">
        <v>45300</v>
      </c>
      <c r="C20" s="71" t="s">
        <v>99</v>
      </c>
      <c r="D20" s="12">
        <v>1049628860</v>
      </c>
      <c r="E20" s="80" t="s">
        <v>100</v>
      </c>
      <c r="F20" s="14">
        <v>45300</v>
      </c>
      <c r="G20" s="14">
        <v>45300</v>
      </c>
      <c r="H20" s="14">
        <v>45473</v>
      </c>
      <c r="I20" s="13">
        <f>H20-G20</f>
        <v>173</v>
      </c>
      <c r="J20" s="12" t="s">
        <v>101</v>
      </c>
      <c r="K20" s="4" t="s">
        <v>186</v>
      </c>
      <c r="L20" s="13" t="s">
        <v>33</v>
      </c>
      <c r="M20" s="71" t="s">
        <v>99</v>
      </c>
      <c r="N20" s="13">
        <v>1049628860</v>
      </c>
      <c r="O20" s="71" t="s">
        <v>102</v>
      </c>
      <c r="P20" s="71" t="s">
        <v>36</v>
      </c>
      <c r="Q20" s="71" t="s">
        <v>147</v>
      </c>
      <c r="R20" s="71" t="s">
        <v>76</v>
      </c>
      <c r="S20" s="13">
        <v>245020902</v>
      </c>
      <c r="T20" s="13">
        <v>19</v>
      </c>
      <c r="U20" s="94" t="s">
        <v>101</v>
      </c>
      <c r="V20" s="14">
        <v>45300</v>
      </c>
      <c r="W20" s="13">
        <v>18</v>
      </c>
      <c r="X20" s="14">
        <v>45300</v>
      </c>
      <c r="Y20" s="71" t="s">
        <v>491</v>
      </c>
      <c r="Z20" s="13">
        <v>215</v>
      </c>
      <c r="AA20" s="12">
        <v>30000000</v>
      </c>
      <c r="AB20" s="14">
        <v>45467</v>
      </c>
      <c r="AC20" s="13">
        <v>233</v>
      </c>
      <c r="AD20" s="14">
        <v>45468</v>
      </c>
      <c r="AE20" s="13"/>
      <c r="AF20" s="13"/>
      <c r="AG20" s="12"/>
      <c r="AH20" s="13"/>
      <c r="AI20" s="13"/>
      <c r="AJ20" s="13"/>
      <c r="AK20" s="13"/>
      <c r="AL20" s="13"/>
      <c r="AM20" s="12"/>
      <c r="AN20" s="13"/>
      <c r="AO20" s="13"/>
      <c r="AP20" s="13"/>
      <c r="AQ20" s="11">
        <f t="shared" si="2"/>
        <v>107000000</v>
      </c>
      <c r="AR20" s="12"/>
      <c r="AS20" s="13"/>
      <c r="AT20" s="13"/>
      <c r="AU20" s="13"/>
      <c r="AV20" s="13"/>
      <c r="AW20" s="13"/>
      <c r="AX20" s="7" t="s">
        <v>505</v>
      </c>
      <c r="AY20" s="14">
        <v>45310</v>
      </c>
      <c r="AZ20" s="35" t="s">
        <v>320</v>
      </c>
    </row>
    <row r="21" spans="1:52" s="75" customFormat="1" ht="38.25" customHeight="1" x14ac:dyDescent="0.2">
      <c r="A21" s="71">
        <v>20</v>
      </c>
      <c r="B21" s="1">
        <v>45300</v>
      </c>
      <c r="C21" s="71" t="s">
        <v>99</v>
      </c>
      <c r="D21" s="12">
        <v>1049628860</v>
      </c>
      <c r="E21" s="80" t="s">
        <v>103</v>
      </c>
      <c r="F21" s="14">
        <v>45300</v>
      </c>
      <c r="G21" s="14">
        <v>45300</v>
      </c>
      <c r="H21" s="14">
        <v>45473</v>
      </c>
      <c r="I21" s="13">
        <f>H21-G21</f>
        <v>173</v>
      </c>
      <c r="J21" s="12" t="s">
        <v>104</v>
      </c>
      <c r="K21" s="4" t="s">
        <v>186</v>
      </c>
      <c r="L21" s="13" t="s">
        <v>33</v>
      </c>
      <c r="M21" s="71" t="s">
        <v>99</v>
      </c>
      <c r="N21" s="13">
        <v>1049628860</v>
      </c>
      <c r="O21" s="71" t="s">
        <v>102</v>
      </c>
      <c r="P21" s="71" t="s">
        <v>36</v>
      </c>
      <c r="Q21" s="71" t="s">
        <v>147</v>
      </c>
      <c r="R21" s="71" t="s">
        <v>76</v>
      </c>
      <c r="S21" s="13">
        <v>245020902</v>
      </c>
      <c r="T21" s="13">
        <v>20</v>
      </c>
      <c r="U21" s="12" t="s">
        <v>104</v>
      </c>
      <c r="V21" s="14">
        <v>45300</v>
      </c>
      <c r="W21" s="13">
        <v>19</v>
      </c>
      <c r="X21" s="14">
        <v>45300</v>
      </c>
      <c r="Y21" s="13" t="s">
        <v>491</v>
      </c>
      <c r="Z21" s="13">
        <v>214</v>
      </c>
      <c r="AA21" s="12">
        <v>10000000</v>
      </c>
      <c r="AB21" s="14">
        <v>45467</v>
      </c>
      <c r="AC21" s="13">
        <v>236</v>
      </c>
      <c r="AD21" s="14">
        <v>45468</v>
      </c>
      <c r="AE21" s="13"/>
      <c r="AF21" s="13"/>
      <c r="AG21" s="12"/>
      <c r="AH21" s="13"/>
      <c r="AI21" s="13"/>
      <c r="AJ21" s="13"/>
      <c r="AK21" s="13"/>
      <c r="AL21" s="13"/>
      <c r="AM21" s="12"/>
      <c r="AN21" s="13"/>
      <c r="AO21" s="13"/>
      <c r="AP21" s="13"/>
      <c r="AQ21" s="11">
        <f t="shared" si="2"/>
        <v>52240000</v>
      </c>
      <c r="AR21" s="12"/>
      <c r="AS21" s="13"/>
      <c r="AT21" s="13"/>
      <c r="AU21" s="13"/>
      <c r="AV21" s="13"/>
      <c r="AW21" s="13"/>
      <c r="AX21" s="54" t="s">
        <v>526</v>
      </c>
      <c r="AY21" s="14">
        <v>45312</v>
      </c>
      <c r="AZ21" s="35" t="s">
        <v>320</v>
      </c>
    </row>
    <row r="22" spans="1:52" s="75" customFormat="1" ht="22.5" customHeight="1" x14ac:dyDescent="0.2">
      <c r="A22" s="71">
        <v>21</v>
      </c>
      <c r="B22" s="1" t="s">
        <v>470</v>
      </c>
      <c r="C22" s="20"/>
      <c r="D22" s="20"/>
      <c r="E22" s="20"/>
      <c r="F22" s="20"/>
      <c r="G22" s="20"/>
      <c r="H22" s="20"/>
      <c r="I22" s="20"/>
      <c r="J22" s="95"/>
      <c r="K22" s="20"/>
      <c r="L22" s="20"/>
      <c r="M22" s="20"/>
      <c r="N22" s="20"/>
      <c r="O22" s="20"/>
      <c r="P22" s="20"/>
      <c r="Q22" s="20"/>
      <c r="R22" s="20"/>
      <c r="S22" s="20"/>
      <c r="T22" s="20"/>
      <c r="U22" s="95"/>
      <c r="V22" s="20"/>
      <c r="W22" s="20"/>
      <c r="X22" s="20"/>
      <c r="Y22" s="20"/>
      <c r="Z22" s="20"/>
      <c r="AA22" s="95"/>
      <c r="AB22" s="20"/>
      <c r="AC22" s="20"/>
      <c r="AD22" s="20"/>
      <c r="AE22" s="20"/>
      <c r="AF22" s="20"/>
      <c r="AG22" s="95"/>
      <c r="AH22" s="20"/>
      <c r="AI22" s="20"/>
      <c r="AJ22" s="20"/>
      <c r="AK22" s="20"/>
      <c r="AL22" s="20"/>
      <c r="AM22" s="95"/>
      <c r="AN22" s="20"/>
      <c r="AO22" s="20"/>
      <c r="AP22" s="20"/>
      <c r="AQ22" s="95"/>
      <c r="AR22" s="95"/>
      <c r="AS22" s="20"/>
      <c r="AT22" s="20"/>
      <c r="AU22" s="20"/>
      <c r="AV22" s="20"/>
      <c r="AW22" s="20"/>
      <c r="AX22" s="20"/>
      <c r="AY22" s="20"/>
      <c r="AZ22" s="20"/>
    </row>
    <row r="23" spans="1:52" s="75" customFormat="1" ht="38.25" customHeight="1" x14ac:dyDescent="0.2">
      <c r="A23" s="71">
        <v>22</v>
      </c>
      <c r="B23" s="1">
        <v>45306</v>
      </c>
      <c r="C23" s="71" t="s">
        <v>105</v>
      </c>
      <c r="D23" s="12" t="s">
        <v>106</v>
      </c>
      <c r="E23" s="80" t="s">
        <v>79</v>
      </c>
      <c r="F23" s="14">
        <v>45306</v>
      </c>
      <c r="G23" s="14">
        <v>45306</v>
      </c>
      <c r="H23" s="14">
        <v>45473</v>
      </c>
      <c r="I23" s="13">
        <f>H23-G23</f>
        <v>167</v>
      </c>
      <c r="J23" s="11">
        <v>99264000</v>
      </c>
      <c r="K23" s="4" t="s">
        <v>186</v>
      </c>
      <c r="L23" s="13" t="s">
        <v>33</v>
      </c>
      <c r="M23" s="71" t="s">
        <v>105</v>
      </c>
      <c r="N23" s="13" t="s">
        <v>106</v>
      </c>
      <c r="O23" s="71" t="s">
        <v>107</v>
      </c>
      <c r="P23" s="71" t="s">
        <v>36</v>
      </c>
      <c r="Q23" s="71" t="s">
        <v>147</v>
      </c>
      <c r="R23" s="71" t="s">
        <v>76</v>
      </c>
      <c r="S23" s="13">
        <v>245020902</v>
      </c>
      <c r="T23" s="13">
        <v>15</v>
      </c>
      <c r="U23" s="11">
        <v>99264000</v>
      </c>
      <c r="V23" s="14">
        <v>45309</v>
      </c>
      <c r="W23" s="13">
        <v>24</v>
      </c>
      <c r="X23" s="14">
        <v>45306</v>
      </c>
      <c r="Y23" s="13"/>
      <c r="Z23" s="13"/>
      <c r="AA23" s="12"/>
      <c r="AB23" s="13"/>
      <c r="AC23" s="13"/>
      <c r="AD23" s="13"/>
      <c r="AE23" s="13"/>
      <c r="AF23" s="13"/>
      <c r="AG23" s="12"/>
      <c r="AH23" s="13"/>
      <c r="AI23" s="13"/>
      <c r="AJ23" s="13"/>
      <c r="AK23" s="13"/>
      <c r="AL23" s="13"/>
      <c r="AM23" s="12"/>
      <c r="AN23" s="13"/>
      <c r="AO23" s="13"/>
      <c r="AP23" s="13"/>
      <c r="AQ23" s="11">
        <v>99264000</v>
      </c>
      <c r="AR23" s="12"/>
      <c r="AS23" s="13"/>
      <c r="AT23" s="13"/>
      <c r="AU23" s="13"/>
      <c r="AV23" s="13"/>
      <c r="AW23" s="13"/>
      <c r="AX23" s="13" t="s">
        <v>562</v>
      </c>
      <c r="AY23" s="14">
        <v>45312</v>
      </c>
      <c r="AZ23" s="35" t="s">
        <v>320</v>
      </c>
    </row>
    <row r="24" spans="1:52" s="75" customFormat="1" ht="45" customHeight="1" x14ac:dyDescent="0.2">
      <c r="A24" s="71">
        <v>23</v>
      </c>
      <c r="B24" s="1">
        <v>45306</v>
      </c>
      <c r="C24" s="71" t="s">
        <v>108</v>
      </c>
      <c r="D24" s="12" t="s">
        <v>109</v>
      </c>
      <c r="E24" s="69" t="s">
        <v>79</v>
      </c>
      <c r="F24" s="14">
        <v>45306</v>
      </c>
      <c r="G24" s="14">
        <v>45306</v>
      </c>
      <c r="H24" s="14">
        <v>45473</v>
      </c>
      <c r="I24" s="13">
        <f>H24-G24</f>
        <v>167</v>
      </c>
      <c r="J24" s="12" t="s">
        <v>110</v>
      </c>
      <c r="K24" s="4" t="s">
        <v>186</v>
      </c>
      <c r="L24" s="13" t="s">
        <v>33</v>
      </c>
      <c r="M24" s="71" t="s">
        <v>108</v>
      </c>
      <c r="N24" s="13" t="s">
        <v>109</v>
      </c>
      <c r="O24" s="71" t="s">
        <v>111</v>
      </c>
      <c r="P24" s="71" t="s">
        <v>36</v>
      </c>
      <c r="Q24" s="71" t="s">
        <v>147</v>
      </c>
      <c r="R24" s="71" t="s">
        <v>76</v>
      </c>
      <c r="S24" s="13">
        <v>245020902</v>
      </c>
      <c r="T24" s="13">
        <v>26</v>
      </c>
      <c r="U24" s="12" t="s">
        <v>110</v>
      </c>
      <c r="V24" s="14">
        <v>45306</v>
      </c>
      <c r="W24" s="13">
        <v>25</v>
      </c>
      <c r="X24" s="14">
        <v>45306</v>
      </c>
      <c r="Y24" s="13" t="s">
        <v>492</v>
      </c>
      <c r="Z24" s="13">
        <v>213</v>
      </c>
      <c r="AA24" s="12" t="s">
        <v>361</v>
      </c>
      <c r="AB24" s="14">
        <v>45467</v>
      </c>
      <c r="AC24" s="13">
        <v>231</v>
      </c>
      <c r="AD24" s="14">
        <v>45468</v>
      </c>
      <c r="AE24" s="13"/>
      <c r="AF24" s="13"/>
      <c r="AG24" s="12"/>
      <c r="AH24" s="14"/>
      <c r="AI24" s="13"/>
      <c r="AJ24" s="14"/>
      <c r="AK24" s="13"/>
      <c r="AL24" s="13"/>
      <c r="AM24" s="12"/>
      <c r="AN24" s="13"/>
      <c r="AO24" s="13"/>
      <c r="AP24" s="13"/>
      <c r="AQ24" s="12" t="s">
        <v>110</v>
      </c>
      <c r="AR24" s="12"/>
      <c r="AS24" s="13"/>
      <c r="AT24" s="13"/>
      <c r="AU24" s="13"/>
      <c r="AV24" s="13"/>
      <c r="AW24" s="13"/>
      <c r="AX24" s="54" t="s">
        <v>526</v>
      </c>
      <c r="AY24" s="14">
        <v>45312</v>
      </c>
      <c r="AZ24" s="35" t="s">
        <v>320</v>
      </c>
    </row>
    <row r="25" spans="1:52" s="75" customFormat="1" ht="27" customHeight="1" x14ac:dyDescent="0.2">
      <c r="A25" s="71">
        <v>24</v>
      </c>
      <c r="B25" s="1">
        <v>45309</v>
      </c>
      <c r="C25" s="71" t="s">
        <v>112</v>
      </c>
      <c r="D25" s="12" t="s">
        <v>113</v>
      </c>
      <c r="E25" s="69" t="s">
        <v>114</v>
      </c>
      <c r="F25" s="14">
        <v>45309</v>
      </c>
      <c r="G25" s="14">
        <v>45412</v>
      </c>
      <c r="H25" s="14">
        <v>45412</v>
      </c>
      <c r="I25" s="13">
        <f t="shared" ref="I25:I53" si="3">+_xlfn.DAYS(G25,F25)</f>
        <v>103</v>
      </c>
      <c r="J25" s="12" t="s">
        <v>115</v>
      </c>
      <c r="K25" s="4" t="s">
        <v>186</v>
      </c>
      <c r="L25" s="13" t="s">
        <v>33</v>
      </c>
      <c r="M25" s="71" t="s">
        <v>112</v>
      </c>
      <c r="N25" s="13" t="s">
        <v>113</v>
      </c>
      <c r="O25" s="71" t="s">
        <v>116</v>
      </c>
      <c r="P25" s="71" t="s">
        <v>36</v>
      </c>
      <c r="Q25" s="71" t="s">
        <v>147</v>
      </c>
      <c r="R25" s="71" t="s">
        <v>76</v>
      </c>
      <c r="S25" s="13">
        <v>245020902</v>
      </c>
      <c r="T25" s="13">
        <v>27</v>
      </c>
      <c r="U25" s="12" t="s">
        <v>115</v>
      </c>
      <c r="V25" s="14">
        <v>45306</v>
      </c>
      <c r="W25" s="13">
        <v>26</v>
      </c>
      <c r="X25" s="14">
        <v>45306</v>
      </c>
      <c r="Y25" s="13" t="s">
        <v>490</v>
      </c>
      <c r="Z25" s="13"/>
      <c r="AA25" s="12"/>
      <c r="AB25" s="14"/>
      <c r="AC25" s="13"/>
      <c r="AD25" s="14"/>
      <c r="AE25" s="13" t="s">
        <v>491</v>
      </c>
      <c r="AF25" s="13">
        <v>136</v>
      </c>
      <c r="AG25" s="12">
        <v>4600000</v>
      </c>
      <c r="AH25" s="14">
        <v>45411</v>
      </c>
      <c r="AI25" s="13">
        <v>145</v>
      </c>
      <c r="AJ25" s="14">
        <v>45412</v>
      </c>
      <c r="AK25" s="13"/>
      <c r="AL25" s="14"/>
      <c r="AM25" s="12"/>
      <c r="AN25" s="14"/>
      <c r="AO25" s="14"/>
      <c r="AP25" s="14"/>
      <c r="AQ25" s="12">
        <v>15793000</v>
      </c>
      <c r="AR25" s="12"/>
      <c r="AS25" s="13"/>
      <c r="AT25" s="13"/>
      <c r="AU25" s="13"/>
      <c r="AV25" s="13"/>
      <c r="AW25" s="13"/>
      <c r="AX25" s="7" t="s">
        <v>562</v>
      </c>
      <c r="AY25" s="14">
        <v>45314</v>
      </c>
      <c r="AZ25" s="35" t="s">
        <v>320</v>
      </c>
    </row>
    <row r="26" spans="1:52" s="75" customFormat="1" ht="38.25" customHeight="1" x14ac:dyDescent="0.2">
      <c r="A26" s="71">
        <v>25</v>
      </c>
      <c r="B26" s="1">
        <v>45313</v>
      </c>
      <c r="C26" s="71" t="s">
        <v>117</v>
      </c>
      <c r="D26" s="12" t="s">
        <v>118</v>
      </c>
      <c r="E26" s="80" t="s">
        <v>119</v>
      </c>
      <c r="F26" s="14">
        <v>45313</v>
      </c>
      <c r="G26" s="14">
        <v>45680</v>
      </c>
      <c r="H26" s="14">
        <v>45680</v>
      </c>
      <c r="I26" s="13">
        <f t="shared" si="3"/>
        <v>367</v>
      </c>
      <c r="J26" s="94">
        <v>65975548</v>
      </c>
      <c r="K26" s="4" t="s">
        <v>186</v>
      </c>
      <c r="L26" s="13" t="s">
        <v>33</v>
      </c>
      <c r="M26" s="71" t="s">
        <v>120</v>
      </c>
      <c r="N26" s="13" t="s">
        <v>121</v>
      </c>
      <c r="O26" s="71" t="s">
        <v>122</v>
      </c>
      <c r="P26" s="71" t="s">
        <v>36</v>
      </c>
      <c r="Q26" s="71" t="s">
        <v>47</v>
      </c>
      <c r="R26" s="71" t="s">
        <v>123</v>
      </c>
      <c r="S26" s="12">
        <v>212020200702</v>
      </c>
      <c r="T26" s="13">
        <v>29</v>
      </c>
      <c r="U26" s="94">
        <v>65975548</v>
      </c>
      <c r="V26" s="14">
        <v>45309</v>
      </c>
      <c r="W26" s="13">
        <v>29</v>
      </c>
      <c r="X26" s="14">
        <v>45309</v>
      </c>
      <c r="Y26" s="13"/>
      <c r="Z26" s="13"/>
      <c r="AA26" s="12"/>
      <c r="AB26" s="13"/>
      <c r="AC26" s="13"/>
      <c r="AD26" s="13"/>
      <c r="AE26" s="13"/>
      <c r="AF26" s="13"/>
      <c r="AG26" s="12"/>
      <c r="AH26" s="13"/>
      <c r="AI26" s="13"/>
      <c r="AJ26" s="13"/>
      <c r="AK26" s="13"/>
      <c r="AL26" s="13"/>
      <c r="AM26" s="12"/>
      <c r="AN26" s="13"/>
      <c r="AO26" s="13"/>
      <c r="AP26" s="13"/>
      <c r="AQ26" s="94">
        <v>65975548</v>
      </c>
      <c r="AR26" s="12"/>
      <c r="AS26" s="13"/>
      <c r="AT26" s="13"/>
      <c r="AU26" s="13"/>
      <c r="AV26" s="13"/>
      <c r="AW26" s="13"/>
      <c r="AX26" s="13" t="s">
        <v>562</v>
      </c>
      <c r="AY26" s="14">
        <v>45316</v>
      </c>
      <c r="AZ26" s="35" t="s">
        <v>320</v>
      </c>
    </row>
    <row r="27" spans="1:52" s="75" customFormat="1" ht="43.5" customHeight="1" x14ac:dyDescent="0.2">
      <c r="A27" s="71">
        <v>26</v>
      </c>
      <c r="B27" s="1">
        <v>45313</v>
      </c>
      <c r="C27" s="19" t="s">
        <v>124</v>
      </c>
      <c r="D27" s="12" t="s">
        <v>125</v>
      </c>
      <c r="E27" s="69" t="s">
        <v>126</v>
      </c>
      <c r="F27" s="14">
        <v>45313</v>
      </c>
      <c r="G27" s="14">
        <v>45316</v>
      </c>
      <c r="H27" s="14">
        <v>45412</v>
      </c>
      <c r="I27" s="13">
        <f t="shared" ref="I27:I39" si="4">H27-G27</f>
        <v>96</v>
      </c>
      <c r="J27" s="94" t="s">
        <v>127</v>
      </c>
      <c r="K27" s="4" t="s">
        <v>186</v>
      </c>
      <c r="L27" s="13" t="s">
        <v>33</v>
      </c>
      <c r="M27" s="71" t="s">
        <v>128</v>
      </c>
      <c r="N27" s="13" t="s">
        <v>129</v>
      </c>
      <c r="O27" s="71" t="s">
        <v>130</v>
      </c>
      <c r="P27" s="71" t="s">
        <v>36</v>
      </c>
      <c r="Q27" s="71" t="s">
        <v>47</v>
      </c>
      <c r="R27" s="71" t="s">
        <v>123</v>
      </c>
      <c r="S27" s="12">
        <v>212020100302</v>
      </c>
      <c r="T27" s="13">
        <v>31</v>
      </c>
      <c r="U27" s="94" t="s">
        <v>127</v>
      </c>
      <c r="V27" s="14">
        <v>45310</v>
      </c>
      <c r="W27" s="13">
        <v>30</v>
      </c>
      <c r="X27" s="14">
        <v>45310</v>
      </c>
      <c r="Y27" s="71" t="s">
        <v>492</v>
      </c>
      <c r="Z27" s="13">
        <v>130</v>
      </c>
      <c r="AA27" s="12">
        <v>2500000</v>
      </c>
      <c r="AB27" s="14">
        <v>45404</v>
      </c>
      <c r="AC27" s="13">
        <v>144</v>
      </c>
      <c r="AD27" s="14">
        <v>45408</v>
      </c>
      <c r="AE27" s="13"/>
      <c r="AF27" s="13"/>
      <c r="AG27" s="12"/>
      <c r="AH27" s="13"/>
      <c r="AI27" s="13"/>
      <c r="AJ27" s="13"/>
      <c r="AK27" s="13"/>
      <c r="AL27" s="13"/>
      <c r="AM27" s="12"/>
      <c r="AN27" s="13"/>
      <c r="AO27" s="13"/>
      <c r="AP27" s="13"/>
      <c r="AQ27" s="94">
        <v>7500000</v>
      </c>
      <c r="AR27" s="12"/>
      <c r="AS27" s="13"/>
      <c r="AT27" s="13"/>
      <c r="AU27" s="13"/>
      <c r="AV27" s="13"/>
      <c r="AW27" s="13"/>
      <c r="AX27" s="13" t="s">
        <v>562</v>
      </c>
      <c r="AY27" s="14">
        <v>45316</v>
      </c>
      <c r="AZ27" s="35" t="s">
        <v>320</v>
      </c>
    </row>
    <row r="28" spans="1:52" s="75" customFormat="1" ht="38.25" customHeight="1" x14ac:dyDescent="0.2">
      <c r="A28" s="71">
        <v>27</v>
      </c>
      <c r="B28" s="1">
        <v>45313</v>
      </c>
      <c r="C28" s="71" t="s">
        <v>131</v>
      </c>
      <c r="D28" s="12" t="s">
        <v>132</v>
      </c>
      <c r="E28" s="80" t="s">
        <v>133</v>
      </c>
      <c r="F28" s="14">
        <v>45313</v>
      </c>
      <c r="G28" s="14">
        <v>45316</v>
      </c>
      <c r="H28" s="14">
        <v>45473</v>
      </c>
      <c r="I28" s="13">
        <f t="shared" si="4"/>
        <v>157</v>
      </c>
      <c r="J28" s="12">
        <v>99264000</v>
      </c>
      <c r="K28" s="4" t="s">
        <v>186</v>
      </c>
      <c r="L28" s="13" t="s">
        <v>33</v>
      </c>
      <c r="M28" s="71" t="s">
        <v>131</v>
      </c>
      <c r="N28" s="13" t="s">
        <v>132</v>
      </c>
      <c r="O28" s="71" t="s">
        <v>134</v>
      </c>
      <c r="P28" s="71" t="s">
        <v>36</v>
      </c>
      <c r="Q28" s="71" t="s">
        <v>147</v>
      </c>
      <c r="R28" s="71" t="s">
        <v>76</v>
      </c>
      <c r="S28" s="13">
        <v>245020902</v>
      </c>
      <c r="T28" s="13">
        <v>33</v>
      </c>
      <c r="U28" s="12">
        <v>99264000</v>
      </c>
      <c r="V28" s="14">
        <v>45313</v>
      </c>
      <c r="W28" s="13">
        <v>31</v>
      </c>
      <c r="X28" s="14">
        <v>45313</v>
      </c>
      <c r="Y28" s="71" t="s">
        <v>490</v>
      </c>
      <c r="Z28" s="13"/>
      <c r="AA28" s="12"/>
      <c r="AB28" s="13"/>
      <c r="AC28" s="13"/>
      <c r="AD28" s="13"/>
      <c r="AE28" s="13"/>
      <c r="AF28" s="13"/>
      <c r="AG28" s="12"/>
      <c r="AH28" s="13"/>
      <c r="AI28" s="13"/>
      <c r="AJ28" s="13"/>
      <c r="AK28" s="13"/>
      <c r="AL28" s="13"/>
      <c r="AM28" s="12"/>
      <c r="AN28" s="13"/>
      <c r="AO28" s="13"/>
      <c r="AP28" s="13"/>
      <c r="AQ28" s="12">
        <v>99264000</v>
      </c>
      <c r="AR28" s="12"/>
      <c r="AS28" s="13"/>
      <c r="AT28" s="13"/>
      <c r="AU28" s="13"/>
      <c r="AV28" s="13"/>
      <c r="AW28" s="13"/>
      <c r="AX28" s="54" t="s">
        <v>526</v>
      </c>
      <c r="AY28" s="14">
        <v>45316</v>
      </c>
      <c r="AZ28" s="35" t="s">
        <v>320</v>
      </c>
    </row>
    <row r="29" spans="1:52" s="75" customFormat="1" ht="38.25" customHeight="1" x14ac:dyDescent="0.2">
      <c r="A29" s="75">
        <v>28</v>
      </c>
      <c r="B29" s="1">
        <v>45316</v>
      </c>
      <c r="C29" s="75" t="s">
        <v>135</v>
      </c>
      <c r="D29" s="22">
        <v>901791964</v>
      </c>
      <c r="E29" s="26" t="s">
        <v>136</v>
      </c>
      <c r="F29" s="21">
        <v>45316</v>
      </c>
      <c r="G29" s="21">
        <v>45330</v>
      </c>
      <c r="H29" s="21">
        <v>45392</v>
      </c>
      <c r="I29" s="75">
        <f t="shared" si="4"/>
        <v>62</v>
      </c>
      <c r="J29" s="22">
        <v>964294997</v>
      </c>
      <c r="K29" s="71" t="s">
        <v>137</v>
      </c>
      <c r="L29" s="75" t="s">
        <v>33</v>
      </c>
      <c r="M29" s="72" t="s">
        <v>138</v>
      </c>
      <c r="N29" s="75" t="s">
        <v>139</v>
      </c>
      <c r="O29" s="72" t="s">
        <v>140</v>
      </c>
      <c r="P29" s="71" t="s">
        <v>36</v>
      </c>
      <c r="Q29" s="71" t="s">
        <v>47</v>
      </c>
      <c r="R29" s="71" t="s">
        <v>123</v>
      </c>
      <c r="S29" s="22">
        <v>212020200802</v>
      </c>
      <c r="T29" s="75">
        <v>18</v>
      </c>
      <c r="U29" s="22">
        <v>964294997</v>
      </c>
      <c r="V29" s="21">
        <v>45296</v>
      </c>
      <c r="W29" s="75">
        <v>34</v>
      </c>
      <c r="X29" s="21">
        <v>45316</v>
      </c>
      <c r="Y29" s="71" t="s">
        <v>492</v>
      </c>
      <c r="Z29" s="75">
        <v>105</v>
      </c>
      <c r="AA29" s="22">
        <v>482147498.5</v>
      </c>
      <c r="AB29" s="21">
        <v>45403</v>
      </c>
      <c r="AC29" s="75">
        <v>108</v>
      </c>
      <c r="AD29" s="21">
        <v>45404</v>
      </c>
      <c r="AG29" s="22"/>
      <c r="AM29" s="22"/>
      <c r="AQ29" s="22">
        <f>U29+AA29</f>
        <v>1446442495.5</v>
      </c>
      <c r="AR29" s="22"/>
      <c r="AU29" s="21">
        <v>45484</v>
      </c>
      <c r="AX29" s="75" t="s">
        <v>505</v>
      </c>
      <c r="AY29" s="21">
        <v>45320</v>
      </c>
      <c r="AZ29" s="35"/>
    </row>
    <row r="30" spans="1:52" s="75" customFormat="1" ht="38.25" customHeight="1" x14ac:dyDescent="0.2">
      <c r="A30" s="75">
        <v>29</v>
      </c>
      <c r="B30" s="1">
        <v>45316</v>
      </c>
      <c r="C30" s="75" t="s">
        <v>141</v>
      </c>
      <c r="D30" s="22">
        <v>1053610209</v>
      </c>
      <c r="E30" s="81" t="s">
        <v>142</v>
      </c>
      <c r="F30" s="21">
        <v>45316</v>
      </c>
      <c r="G30" s="21">
        <v>45322</v>
      </c>
      <c r="H30" s="21">
        <v>45657</v>
      </c>
      <c r="I30" s="75">
        <f t="shared" si="4"/>
        <v>335</v>
      </c>
      <c r="J30" s="22">
        <v>9000000</v>
      </c>
      <c r="K30" s="4" t="s">
        <v>186</v>
      </c>
      <c r="L30" s="75" t="s">
        <v>33</v>
      </c>
      <c r="M30" s="72" t="s">
        <v>141</v>
      </c>
      <c r="N30" s="73">
        <v>1053610209</v>
      </c>
      <c r="O30" s="72" t="s">
        <v>143</v>
      </c>
      <c r="P30" s="71" t="s">
        <v>36</v>
      </c>
      <c r="Q30" s="71" t="s">
        <v>47</v>
      </c>
      <c r="R30" s="71" t="s">
        <v>123</v>
      </c>
      <c r="S30" s="72">
        <v>212020200801</v>
      </c>
      <c r="T30" s="72">
        <v>34</v>
      </c>
      <c r="U30" s="78">
        <v>9000000</v>
      </c>
      <c r="V30" s="77">
        <v>45313</v>
      </c>
      <c r="W30" s="72">
        <v>36</v>
      </c>
      <c r="X30" s="77">
        <v>45316</v>
      </c>
      <c r="Y30" s="72"/>
      <c r="Z30" s="72"/>
      <c r="AA30" s="22"/>
      <c r="AE30" s="72"/>
      <c r="AG30" s="22"/>
      <c r="AK30" s="72"/>
      <c r="AM30" s="22"/>
      <c r="AQ30" s="12">
        <v>9000000</v>
      </c>
      <c r="AR30" s="22"/>
      <c r="AX30" s="54" t="s">
        <v>526</v>
      </c>
      <c r="AY30" s="21">
        <v>45322</v>
      </c>
      <c r="AZ30" s="35" t="s">
        <v>320</v>
      </c>
    </row>
    <row r="31" spans="1:52" s="75" customFormat="1" ht="38.25" customHeight="1" x14ac:dyDescent="0.2">
      <c r="A31" s="75">
        <v>30</v>
      </c>
      <c r="B31" s="1">
        <v>45315</v>
      </c>
      <c r="C31" s="75" t="s">
        <v>144</v>
      </c>
      <c r="D31" s="22">
        <v>33368.802000000003</v>
      </c>
      <c r="E31" s="81" t="s">
        <v>145</v>
      </c>
      <c r="F31" s="21">
        <v>45315</v>
      </c>
      <c r="G31" s="21">
        <v>45315</v>
      </c>
      <c r="H31" s="21">
        <v>45473</v>
      </c>
      <c r="I31" s="75">
        <f t="shared" si="4"/>
        <v>158</v>
      </c>
      <c r="J31" s="22">
        <v>90000000</v>
      </c>
      <c r="K31" s="4" t="s">
        <v>186</v>
      </c>
      <c r="L31" s="75" t="s">
        <v>33</v>
      </c>
      <c r="M31" s="72" t="s">
        <v>144</v>
      </c>
      <c r="N31" s="73">
        <v>33368802</v>
      </c>
      <c r="O31" s="72" t="s">
        <v>146</v>
      </c>
      <c r="P31" s="71" t="s">
        <v>36</v>
      </c>
      <c r="Q31" s="71" t="s">
        <v>147</v>
      </c>
      <c r="R31" s="72" t="s">
        <v>76</v>
      </c>
      <c r="S31" s="72">
        <v>245020902</v>
      </c>
      <c r="T31" s="72">
        <v>35</v>
      </c>
      <c r="U31" s="78">
        <v>90000000</v>
      </c>
      <c r="V31" s="77">
        <v>45315</v>
      </c>
      <c r="W31" s="72">
        <v>32</v>
      </c>
      <c r="X31" s="77">
        <v>45315</v>
      </c>
      <c r="Y31" s="71" t="s">
        <v>490</v>
      </c>
      <c r="AA31" s="22"/>
      <c r="AE31" s="72" t="s">
        <v>491</v>
      </c>
      <c r="AF31" s="72">
        <v>127</v>
      </c>
      <c r="AG31" s="22">
        <v>45000000</v>
      </c>
      <c r="AH31" s="21">
        <v>45400</v>
      </c>
      <c r="AI31" s="75">
        <v>133</v>
      </c>
      <c r="AJ31" s="21">
        <v>45400</v>
      </c>
      <c r="AK31" s="72"/>
      <c r="AM31" s="22"/>
      <c r="AQ31" s="12">
        <f>U31+AG31</f>
        <v>135000000</v>
      </c>
      <c r="AR31" s="12"/>
      <c r="AU31" s="21">
        <v>45476</v>
      </c>
      <c r="AX31" s="75" t="s">
        <v>505</v>
      </c>
      <c r="AY31" s="21">
        <v>45322</v>
      </c>
      <c r="AZ31" s="35" t="s">
        <v>320</v>
      </c>
    </row>
    <row r="32" spans="1:52" s="75" customFormat="1" ht="38.25" customHeight="1" x14ac:dyDescent="0.2">
      <c r="A32" s="75">
        <v>31</v>
      </c>
      <c r="B32" s="1">
        <v>45321</v>
      </c>
      <c r="C32" s="75" t="s">
        <v>148</v>
      </c>
      <c r="D32" s="22" t="s">
        <v>149</v>
      </c>
      <c r="E32" s="81" t="s">
        <v>150</v>
      </c>
      <c r="F32" s="21">
        <v>45321</v>
      </c>
      <c r="G32" s="21">
        <v>45323</v>
      </c>
      <c r="H32" s="21">
        <v>45473</v>
      </c>
      <c r="I32" s="75">
        <f t="shared" si="4"/>
        <v>150</v>
      </c>
      <c r="J32" s="22">
        <v>60000000</v>
      </c>
      <c r="K32" s="4" t="s">
        <v>186</v>
      </c>
      <c r="L32" s="75" t="s">
        <v>33</v>
      </c>
      <c r="M32" s="26" t="s">
        <v>151</v>
      </c>
      <c r="N32" s="23">
        <v>7162830</v>
      </c>
      <c r="O32" s="26" t="s">
        <v>152</v>
      </c>
      <c r="P32" s="72" t="s">
        <v>153</v>
      </c>
      <c r="Q32" s="71" t="s">
        <v>147</v>
      </c>
      <c r="R32" s="72" t="s">
        <v>76</v>
      </c>
      <c r="S32" s="72">
        <v>245010301</v>
      </c>
      <c r="T32" s="72">
        <v>38</v>
      </c>
      <c r="U32" s="78">
        <v>60000000</v>
      </c>
      <c r="V32" s="77">
        <v>45315</v>
      </c>
      <c r="W32" s="72">
        <v>39</v>
      </c>
      <c r="X32" s="77">
        <v>45321</v>
      </c>
      <c r="Y32" s="72"/>
      <c r="Z32" s="72"/>
      <c r="AA32" s="22"/>
      <c r="AE32" s="72"/>
      <c r="AG32" s="22"/>
      <c r="AK32" s="72"/>
      <c r="AM32" s="22"/>
      <c r="AQ32" s="12">
        <v>60000000</v>
      </c>
      <c r="AR32" s="22"/>
      <c r="AX32" s="7" t="s">
        <v>562</v>
      </c>
      <c r="AY32" s="21">
        <v>45322</v>
      </c>
      <c r="AZ32" s="35" t="s">
        <v>320</v>
      </c>
    </row>
    <row r="33" spans="1:52" s="75" customFormat="1" ht="38.25" customHeight="1" x14ac:dyDescent="0.2">
      <c r="A33" s="75">
        <v>32</v>
      </c>
      <c r="B33" s="1">
        <v>45322</v>
      </c>
      <c r="C33" s="75" t="s">
        <v>154</v>
      </c>
      <c r="D33" s="22" t="s">
        <v>155</v>
      </c>
      <c r="E33" s="81" t="s">
        <v>156</v>
      </c>
      <c r="F33" s="21">
        <v>45322</v>
      </c>
      <c r="G33" s="21">
        <v>45324</v>
      </c>
      <c r="H33" s="21">
        <v>45657</v>
      </c>
      <c r="I33" s="75">
        <f t="shared" si="4"/>
        <v>333</v>
      </c>
      <c r="J33" s="22">
        <v>12496000</v>
      </c>
      <c r="K33" s="4" t="s">
        <v>186</v>
      </c>
      <c r="M33" s="72" t="s">
        <v>157</v>
      </c>
      <c r="N33" s="73">
        <v>11128269687</v>
      </c>
      <c r="O33" s="72" t="s">
        <v>158</v>
      </c>
      <c r="P33" s="71" t="s">
        <v>36</v>
      </c>
      <c r="Q33" s="72" t="s">
        <v>47</v>
      </c>
      <c r="R33" s="71" t="s">
        <v>123</v>
      </c>
      <c r="S33" s="72">
        <v>2120200801</v>
      </c>
      <c r="T33" s="72">
        <v>37</v>
      </c>
      <c r="U33" s="78">
        <v>12496000</v>
      </c>
      <c r="V33" s="77">
        <v>45321</v>
      </c>
      <c r="W33" s="72">
        <v>41</v>
      </c>
      <c r="X33" s="77">
        <v>45322</v>
      </c>
      <c r="Y33" s="75" t="s">
        <v>490</v>
      </c>
      <c r="AA33" s="22"/>
      <c r="AE33" s="72" t="s">
        <v>492</v>
      </c>
      <c r="AF33" s="72">
        <v>406</v>
      </c>
      <c r="AG33" s="22">
        <v>2000000</v>
      </c>
      <c r="AH33" s="21">
        <v>45639</v>
      </c>
      <c r="AI33" s="75">
        <v>425</v>
      </c>
      <c r="AJ33" s="21">
        <v>45643</v>
      </c>
      <c r="AK33" s="72"/>
      <c r="AM33" s="22"/>
      <c r="AQ33" s="12">
        <v>12496000</v>
      </c>
      <c r="AR33" s="22"/>
      <c r="AX33" s="54" t="s">
        <v>526</v>
      </c>
      <c r="AY33" s="21">
        <v>45324</v>
      </c>
      <c r="AZ33" s="35" t="s">
        <v>320</v>
      </c>
    </row>
    <row r="34" spans="1:52" s="75" customFormat="1" ht="38.25" customHeight="1" x14ac:dyDescent="0.2">
      <c r="A34" s="75">
        <v>33</v>
      </c>
      <c r="B34" s="1">
        <v>45322</v>
      </c>
      <c r="C34" s="26" t="s">
        <v>66</v>
      </c>
      <c r="D34" s="22" t="s">
        <v>159</v>
      </c>
      <c r="E34" s="81" t="s">
        <v>160</v>
      </c>
      <c r="F34" s="21">
        <v>45322</v>
      </c>
      <c r="G34" s="21">
        <v>45324</v>
      </c>
      <c r="H34" s="21">
        <v>45473</v>
      </c>
      <c r="I34" s="75">
        <f t="shared" si="4"/>
        <v>149</v>
      </c>
      <c r="J34" s="22">
        <v>700823000</v>
      </c>
      <c r="K34" s="71" t="s">
        <v>137</v>
      </c>
      <c r="L34" s="75" t="s">
        <v>435</v>
      </c>
      <c r="M34" s="72" t="s">
        <v>69</v>
      </c>
      <c r="N34" s="23">
        <v>46670364</v>
      </c>
      <c r="O34" s="26" t="s">
        <v>161</v>
      </c>
      <c r="P34" s="72" t="s">
        <v>153</v>
      </c>
      <c r="Q34" s="72" t="s">
        <v>47</v>
      </c>
      <c r="R34" s="71" t="s">
        <v>123</v>
      </c>
      <c r="S34" s="72">
        <v>245020601</v>
      </c>
      <c r="T34" s="72">
        <v>21</v>
      </c>
      <c r="U34" s="78">
        <v>700823000</v>
      </c>
      <c r="V34" s="77">
        <v>45300</v>
      </c>
      <c r="W34" s="72">
        <v>43</v>
      </c>
      <c r="X34" s="77">
        <v>45322</v>
      </c>
      <c r="Y34" s="71" t="s">
        <v>490</v>
      </c>
      <c r="AA34" s="22"/>
      <c r="AE34" s="72" t="s">
        <v>491</v>
      </c>
      <c r="AF34" s="72">
        <v>205</v>
      </c>
      <c r="AG34" s="22">
        <v>270000000</v>
      </c>
      <c r="AH34" s="21">
        <v>45467</v>
      </c>
      <c r="AI34" s="75">
        <v>237</v>
      </c>
      <c r="AJ34" s="21">
        <v>45468</v>
      </c>
      <c r="AK34" s="72" t="s">
        <v>492</v>
      </c>
      <c r="AL34" s="75">
        <v>296</v>
      </c>
      <c r="AM34" s="22">
        <v>80400000</v>
      </c>
      <c r="AN34" s="21">
        <v>45559</v>
      </c>
      <c r="AO34" s="75">
        <v>321</v>
      </c>
      <c r="AP34" s="21">
        <v>45561</v>
      </c>
      <c r="AQ34" s="12">
        <v>700823000</v>
      </c>
      <c r="AR34" s="22"/>
      <c r="AX34" s="75" t="s">
        <v>505</v>
      </c>
      <c r="AY34" s="21">
        <v>45324</v>
      </c>
      <c r="AZ34" s="35" t="s">
        <v>320</v>
      </c>
    </row>
    <row r="35" spans="1:52" s="26" customFormat="1" ht="38.25" customHeight="1" x14ac:dyDescent="0.2">
      <c r="A35" s="26">
        <v>34</v>
      </c>
      <c r="B35" s="1">
        <v>45330</v>
      </c>
      <c r="C35" s="26" t="s">
        <v>162</v>
      </c>
      <c r="D35" s="22" t="s">
        <v>163</v>
      </c>
      <c r="E35" s="81" t="s">
        <v>164</v>
      </c>
      <c r="F35" s="70">
        <v>45330</v>
      </c>
      <c r="G35" s="70">
        <v>45336</v>
      </c>
      <c r="H35" s="70">
        <v>45657</v>
      </c>
      <c r="I35" s="75">
        <f t="shared" si="4"/>
        <v>321</v>
      </c>
      <c r="J35" s="74">
        <v>7700000</v>
      </c>
      <c r="K35" s="4" t="s">
        <v>186</v>
      </c>
      <c r="M35" s="24" t="s">
        <v>165</v>
      </c>
      <c r="N35" s="23">
        <v>9528368</v>
      </c>
      <c r="O35" s="24" t="s">
        <v>166</v>
      </c>
      <c r="P35" s="71" t="s">
        <v>36</v>
      </c>
      <c r="Q35" s="72" t="s">
        <v>47</v>
      </c>
      <c r="R35" s="71" t="s">
        <v>123</v>
      </c>
      <c r="S35" s="75">
        <v>245020903</v>
      </c>
      <c r="T35" s="72">
        <v>49</v>
      </c>
      <c r="U35" s="78">
        <v>7700000</v>
      </c>
      <c r="V35" s="77">
        <v>45330</v>
      </c>
      <c r="W35" s="72">
        <v>54</v>
      </c>
      <c r="X35" s="77">
        <v>45299</v>
      </c>
      <c r="Y35" s="72"/>
      <c r="Z35" s="72"/>
      <c r="AA35" s="74"/>
      <c r="AE35" s="72"/>
      <c r="AG35" s="74"/>
      <c r="AK35" s="72"/>
      <c r="AM35" s="74"/>
      <c r="AQ35" s="100">
        <v>7700000</v>
      </c>
      <c r="AR35" s="74"/>
      <c r="AX35" s="26" t="s">
        <v>562</v>
      </c>
      <c r="AY35" s="70">
        <v>45335</v>
      </c>
      <c r="AZ35" s="35" t="s">
        <v>320</v>
      </c>
    </row>
    <row r="36" spans="1:52" s="26" customFormat="1" ht="38.25" customHeight="1" x14ac:dyDescent="0.2">
      <c r="A36" s="26">
        <v>35</v>
      </c>
      <c r="B36" s="1">
        <v>45328</v>
      </c>
      <c r="C36" s="26" t="s">
        <v>167</v>
      </c>
      <c r="D36" s="22">
        <v>40046374</v>
      </c>
      <c r="E36" s="81" t="s">
        <v>168</v>
      </c>
      <c r="F36" s="70">
        <v>45328</v>
      </c>
      <c r="G36" s="70">
        <v>45330</v>
      </c>
      <c r="H36" s="70">
        <v>45535</v>
      </c>
      <c r="I36" s="75">
        <f t="shared" si="4"/>
        <v>205</v>
      </c>
      <c r="J36" s="74">
        <v>110000000</v>
      </c>
      <c r="K36" s="4" t="s">
        <v>186</v>
      </c>
      <c r="M36" s="26" t="s">
        <v>167</v>
      </c>
      <c r="N36" s="23">
        <v>40046374</v>
      </c>
      <c r="O36" s="24" t="s">
        <v>169</v>
      </c>
      <c r="P36" s="71" t="s">
        <v>36</v>
      </c>
      <c r="Q36" s="72" t="s">
        <v>47</v>
      </c>
      <c r="R36" s="72" t="s">
        <v>123</v>
      </c>
      <c r="S36" s="25">
        <v>212020200801</v>
      </c>
      <c r="T36" s="72">
        <v>44</v>
      </c>
      <c r="U36" s="78">
        <v>110000000</v>
      </c>
      <c r="V36" s="77">
        <v>45324</v>
      </c>
      <c r="W36" s="72">
        <v>46</v>
      </c>
      <c r="X36" s="77">
        <v>45328</v>
      </c>
      <c r="Y36" s="72"/>
      <c r="Z36" s="72"/>
      <c r="AA36" s="74"/>
      <c r="AE36" s="72"/>
      <c r="AG36" s="74"/>
      <c r="AK36" s="72"/>
      <c r="AM36" s="74"/>
      <c r="AQ36" s="100">
        <v>110000000</v>
      </c>
      <c r="AR36" s="74"/>
      <c r="AX36" s="26" t="s">
        <v>505</v>
      </c>
      <c r="AY36" s="70">
        <v>45331</v>
      </c>
      <c r="AZ36" s="76" t="s">
        <v>320</v>
      </c>
    </row>
    <row r="37" spans="1:52" s="26" customFormat="1" ht="38.25" customHeight="1" x14ac:dyDescent="0.2">
      <c r="A37" s="26">
        <v>36</v>
      </c>
      <c r="B37" s="1">
        <v>45334</v>
      </c>
      <c r="C37" s="26" t="s">
        <v>170</v>
      </c>
      <c r="D37" s="74" t="s">
        <v>171</v>
      </c>
      <c r="E37" s="81" t="s">
        <v>172</v>
      </c>
      <c r="F37" s="70">
        <v>45334</v>
      </c>
      <c r="G37" s="70">
        <v>45338</v>
      </c>
      <c r="H37" s="70">
        <v>45473</v>
      </c>
      <c r="I37" s="75">
        <f t="shared" si="4"/>
        <v>135</v>
      </c>
      <c r="J37" s="74">
        <v>55392120</v>
      </c>
      <c r="K37" s="4" t="s">
        <v>186</v>
      </c>
      <c r="M37" s="72" t="s">
        <v>64</v>
      </c>
      <c r="N37" s="73">
        <v>1057579935</v>
      </c>
      <c r="O37" s="72" t="s">
        <v>173</v>
      </c>
      <c r="P37" s="72" t="s">
        <v>174</v>
      </c>
      <c r="Q37" s="72" t="s">
        <v>47</v>
      </c>
      <c r="R37" s="71" t="s">
        <v>123</v>
      </c>
      <c r="S37" s="72" t="s">
        <v>175</v>
      </c>
      <c r="T37" s="72">
        <v>58</v>
      </c>
      <c r="U37" s="78">
        <v>55392120</v>
      </c>
      <c r="V37" s="77">
        <v>45334</v>
      </c>
      <c r="W37" s="72">
        <v>56</v>
      </c>
      <c r="X37" s="77">
        <v>45337</v>
      </c>
      <c r="Y37" s="71" t="s">
        <v>493</v>
      </c>
      <c r="Z37" s="72"/>
      <c r="AA37" s="74"/>
      <c r="AE37" s="72"/>
      <c r="AG37" s="74"/>
      <c r="AK37" s="72"/>
      <c r="AM37" s="74"/>
      <c r="AQ37" s="100">
        <v>55392120</v>
      </c>
      <c r="AR37" s="74"/>
      <c r="AX37" s="26" t="s">
        <v>505</v>
      </c>
      <c r="AY37" s="70">
        <v>45338</v>
      </c>
      <c r="AZ37" s="35" t="s">
        <v>320</v>
      </c>
    </row>
    <row r="38" spans="1:52" s="26" customFormat="1" ht="38.25" customHeight="1" x14ac:dyDescent="0.2">
      <c r="A38" s="26">
        <v>37</v>
      </c>
      <c r="B38" s="1">
        <v>45338</v>
      </c>
      <c r="C38" s="26" t="s">
        <v>176</v>
      </c>
      <c r="D38" s="74">
        <v>1007400733</v>
      </c>
      <c r="E38" s="26" t="s">
        <v>177</v>
      </c>
      <c r="F38" s="70">
        <v>45338</v>
      </c>
      <c r="G38" s="70">
        <v>45343</v>
      </c>
      <c r="H38" s="70">
        <v>45458</v>
      </c>
      <c r="I38" s="75">
        <f t="shared" si="4"/>
        <v>115</v>
      </c>
      <c r="J38" s="74">
        <v>18400000</v>
      </c>
      <c r="K38" s="4" t="s">
        <v>186</v>
      </c>
      <c r="M38" s="72" t="s">
        <v>176</v>
      </c>
      <c r="N38" s="73">
        <v>1007400733</v>
      </c>
      <c r="O38" s="72" t="s">
        <v>178</v>
      </c>
      <c r="P38" s="71" t="s">
        <v>36</v>
      </c>
      <c r="Q38" s="72" t="s">
        <v>47</v>
      </c>
      <c r="R38" s="72" t="s">
        <v>123</v>
      </c>
      <c r="S38" s="78">
        <v>212020200802</v>
      </c>
      <c r="T38" s="72">
        <v>60</v>
      </c>
      <c r="U38" s="78">
        <v>18400000</v>
      </c>
      <c r="V38" s="77">
        <v>45337</v>
      </c>
      <c r="W38" s="72">
        <v>59</v>
      </c>
      <c r="X38" s="77">
        <v>45338</v>
      </c>
      <c r="Y38" s="72"/>
      <c r="Z38" s="72"/>
      <c r="AA38" s="74"/>
      <c r="AE38" s="72"/>
      <c r="AG38" s="74"/>
      <c r="AK38" s="72"/>
      <c r="AM38" s="74"/>
      <c r="AQ38" s="100">
        <v>18400000</v>
      </c>
      <c r="AR38" s="74"/>
      <c r="AU38" s="70">
        <v>45462</v>
      </c>
      <c r="AX38" s="26" t="s">
        <v>505</v>
      </c>
      <c r="AY38" s="70">
        <v>45343</v>
      </c>
      <c r="AZ38" s="35" t="s">
        <v>320</v>
      </c>
    </row>
    <row r="39" spans="1:52" s="26" customFormat="1" ht="38.25" customHeight="1" x14ac:dyDescent="0.2">
      <c r="A39" s="26">
        <v>38</v>
      </c>
      <c r="B39" s="1">
        <v>45338</v>
      </c>
      <c r="C39" s="26" t="s">
        <v>40</v>
      </c>
      <c r="D39" s="74">
        <v>7185244</v>
      </c>
      <c r="E39" s="82" t="s">
        <v>179</v>
      </c>
      <c r="F39" s="70">
        <v>45338</v>
      </c>
      <c r="G39" s="70">
        <v>45343</v>
      </c>
      <c r="H39" s="70">
        <v>45473</v>
      </c>
      <c r="I39" s="75">
        <f t="shared" si="4"/>
        <v>130</v>
      </c>
      <c r="J39" s="74">
        <v>19404000</v>
      </c>
      <c r="K39" s="71" t="s">
        <v>137</v>
      </c>
      <c r="M39" s="26" t="s">
        <v>40</v>
      </c>
      <c r="N39" s="26">
        <v>7185244</v>
      </c>
      <c r="O39" s="72" t="s">
        <v>180</v>
      </c>
      <c r="P39" s="71" t="s">
        <v>36</v>
      </c>
      <c r="Q39" s="72" t="s">
        <v>47</v>
      </c>
      <c r="R39" s="72" t="s">
        <v>123</v>
      </c>
      <c r="S39" s="78">
        <v>212020200802</v>
      </c>
      <c r="T39" s="72">
        <v>59</v>
      </c>
      <c r="U39" s="78">
        <v>19404000</v>
      </c>
      <c r="V39" s="77">
        <v>45337</v>
      </c>
      <c r="W39" s="72">
        <v>58</v>
      </c>
      <c r="X39" s="77">
        <v>45338</v>
      </c>
      <c r="Y39" s="72"/>
      <c r="Z39" s="72"/>
      <c r="AA39" s="74"/>
      <c r="AE39" s="72"/>
      <c r="AG39" s="74"/>
      <c r="AK39" s="72"/>
      <c r="AM39" s="74"/>
      <c r="AQ39" s="100">
        <v>19404000</v>
      </c>
      <c r="AR39" s="74"/>
      <c r="AX39" s="26" t="s">
        <v>505</v>
      </c>
      <c r="AY39" s="70">
        <v>45343</v>
      </c>
      <c r="AZ39" s="76" t="s">
        <v>320</v>
      </c>
    </row>
    <row r="40" spans="1:52" s="27" customFormat="1" ht="27" customHeight="1" x14ac:dyDescent="0.2">
      <c r="A40" s="27">
        <v>39</v>
      </c>
      <c r="B40" s="1" t="s">
        <v>187</v>
      </c>
      <c r="C40" s="29" t="s">
        <v>181</v>
      </c>
      <c r="D40" s="30" t="s">
        <v>182</v>
      </c>
      <c r="E40" s="83" t="s">
        <v>183</v>
      </c>
      <c r="F40" s="28">
        <v>45331</v>
      </c>
      <c r="G40" s="28">
        <v>45334</v>
      </c>
      <c r="H40" s="28">
        <v>45334</v>
      </c>
      <c r="I40" s="29">
        <f t="shared" si="3"/>
        <v>3</v>
      </c>
      <c r="J40" s="30">
        <v>2493645</v>
      </c>
      <c r="K40" s="4" t="s">
        <v>186</v>
      </c>
      <c r="M40" s="31" t="s">
        <v>184</v>
      </c>
      <c r="N40" s="29">
        <v>11432257</v>
      </c>
      <c r="O40" s="31" t="s">
        <v>185</v>
      </c>
      <c r="P40" s="31" t="s">
        <v>900</v>
      </c>
      <c r="Q40" s="31" t="s">
        <v>47</v>
      </c>
      <c r="R40" s="31" t="s">
        <v>123</v>
      </c>
      <c r="S40" s="32">
        <v>212020100301</v>
      </c>
      <c r="T40" s="31">
        <v>57</v>
      </c>
      <c r="U40" s="99">
        <v>2493645</v>
      </c>
      <c r="V40" s="33">
        <v>45331</v>
      </c>
      <c r="W40" s="31">
        <v>55</v>
      </c>
      <c r="X40" s="33">
        <v>45331</v>
      </c>
      <c r="Y40" s="31"/>
      <c r="Z40" s="31"/>
      <c r="AA40" s="32"/>
      <c r="AE40" s="31"/>
      <c r="AG40" s="32"/>
      <c r="AK40" s="31"/>
      <c r="AM40" s="32"/>
      <c r="AQ40" s="95">
        <v>2493645</v>
      </c>
      <c r="AR40" s="32"/>
      <c r="AX40" s="27" t="s">
        <v>563</v>
      </c>
    </row>
    <row r="41" spans="1:52" s="26" customFormat="1" ht="59.25" customHeight="1" x14ac:dyDescent="0.2">
      <c r="A41" s="26">
        <v>40</v>
      </c>
      <c r="B41" s="1">
        <v>45341</v>
      </c>
      <c r="C41" s="26" t="s">
        <v>188</v>
      </c>
      <c r="D41" s="74">
        <v>1049638110</v>
      </c>
      <c r="E41" s="84" t="s">
        <v>189</v>
      </c>
      <c r="F41" s="70">
        <v>45341</v>
      </c>
      <c r="G41" s="70">
        <v>45348</v>
      </c>
      <c r="H41" s="70">
        <v>45462</v>
      </c>
      <c r="I41" s="75">
        <f t="shared" ref="I41:I47" si="5">H41-G41</f>
        <v>114</v>
      </c>
      <c r="J41" s="74">
        <v>18400000</v>
      </c>
      <c r="K41" s="4" t="s">
        <v>186</v>
      </c>
      <c r="M41" s="26" t="s">
        <v>188</v>
      </c>
      <c r="N41" s="34">
        <v>1049638110</v>
      </c>
      <c r="O41" s="72" t="s">
        <v>436</v>
      </c>
      <c r="P41" s="71" t="s">
        <v>36</v>
      </c>
      <c r="Q41" s="72" t="s">
        <v>47</v>
      </c>
      <c r="R41" s="72" t="s">
        <v>123</v>
      </c>
      <c r="S41" s="78">
        <v>212020200802</v>
      </c>
      <c r="T41" s="72">
        <v>63</v>
      </c>
      <c r="U41" s="78">
        <v>18400000</v>
      </c>
      <c r="V41" s="77">
        <v>45341</v>
      </c>
      <c r="W41" s="72">
        <v>62</v>
      </c>
      <c r="X41" s="77">
        <v>45341</v>
      </c>
      <c r="Y41" s="72" t="s">
        <v>492</v>
      </c>
      <c r="Z41" s="72">
        <v>195</v>
      </c>
      <c r="AA41" s="74">
        <v>4600000</v>
      </c>
      <c r="AB41" s="70">
        <v>45460</v>
      </c>
      <c r="AC41" s="26">
        <v>210</v>
      </c>
      <c r="AD41" s="70">
        <v>45460</v>
      </c>
      <c r="AE41" s="72" t="s">
        <v>491</v>
      </c>
      <c r="AF41" s="72">
        <v>243</v>
      </c>
      <c r="AG41" s="74">
        <v>4600000</v>
      </c>
      <c r="AH41" s="70">
        <v>45492</v>
      </c>
      <c r="AI41" s="26">
        <v>235</v>
      </c>
      <c r="AJ41" s="70">
        <v>45492</v>
      </c>
      <c r="AK41" s="72"/>
      <c r="AL41" s="70"/>
      <c r="AM41" s="74"/>
      <c r="AN41" s="70"/>
      <c r="AO41" s="70"/>
      <c r="AP41" s="70"/>
      <c r="AQ41" s="100">
        <v>18400000</v>
      </c>
      <c r="AR41" s="74"/>
      <c r="AX41" s="26" t="s">
        <v>526</v>
      </c>
      <c r="AY41" s="70">
        <v>45344</v>
      </c>
      <c r="AZ41" s="76" t="s">
        <v>320</v>
      </c>
    </row>
    <row r="42" spans="1:52" s="26" customFormat="1" ht="13.5" customHeight="1" x14ac:dyDescent="0.2">
      <c r="A42" s="26">
        <v>41</v>
      </c>
      <c r="B42" s="1">
        <v>45343</v>
      </c>
      <c r="C42" s="26" t="s">
        <v>190</v>
      </c>
      <c r="D42" s="74">
        <v>23946628</v>
      </c>
      <c r="E42" s="26" t="s">
        <v>45</v>
      </c>
      <c r="F42" s="70">
        <v>45343</v>
      </c>
      <c r="G42" s="70">
        <v>45343</v>
      </c>
      <c r="H42" s="70">
        <v>45464</v>
      </c>
      <c r="I42" s="75">
        <f t="shared" si="5"/>
        <v>121</v>
      </c>
      <c r="J42" s="74">
        <v>19712000</v>
      </c>
      <c r="K42" s="4" t="s">
        <v>186</v>
      </c>
      <c r="M42" s="72" t="s">
        <v>190</v>
      </c>
      <c r="N42" s="73">
        <v>23946628</v>
      </c>
      <c r="O42" s="72" t="s">
        <v>191</v>
      </c>
      <c r="P42" s="71" t="s">
        <v>36</v>
      </c>
      <c r="Q42" s="72" t="s">
        <v>47</v>
      </c>
      <c r="R42" s="72" t="s">
        <v>123</v>
      </c>
      <c r="S42" s="78">
        <v>212020200802</v>
      </c>
      <c r="T42" s="72">
        <v>61</v>
      </c>
      <c r="U42" s="78">
        <v>19712000</v>
      </c>
      <c r="V42" s="77">
        <v>45337</v>
      </c>
      <c r="W42" s="72">
        <v>64</v>
      </c>
      <c r="X42" s="77">
        <v>45343</v>
      </c>
      <c r="Y42" s="72" t="s">
        <v>492</v>
      </c>
      <c r="Z42" s="72">
        <v>203</v>
      </c>
      <c r="AA42" s="74">
        <v>5913600</v>
      </c>
      <c r="AB42" s="70">
        <v>45462</v>
      </c>
      <c r="AC42" s="26">
        <v>220</v>
      </c>
      <c r="AD42" s="70">
        <v>45468</v>
      </c>
      <c r="AE42" s="72" t="s">
        <v>491</v>
      </c>
      <c r="AF42" s="72">
        <v>248</v>
      </c>
      <c r="AG42" s="74">
        <v>3942400</v>
      </c>
      <c r="AH42" s="70">
        <v>45499</v>
      </c>
      <c r="AI42" s="26">
        <v>273</v>
      </c>
      <c r="AJ42" s="70">
        <v>45504</v>
      </c>
      <c r="AK42" s="72"/>
      <c r="AL42" s="70"/>
      <c r="AM42" s="74"/>
      <c r="AN42" s="70"/>
      <c r="AO42" s="70"/>
      <c r="AP42" s="70"/>
      <c r="AQ42" s="100">
        <v>19712000</v>
      </c>
      <c r="AR42" s="74"/>
      <c r="AX42" s="26" t="s">
        <v>505</v>
      </c>
      <c r="AY42" s="70">
        <v>45348</v>
      </c>
      <c r="AZ42" s="76" t="s">
        <v>320</v>
      </c>
    </row>
    <row r="43" spans="1:52" s="26" customFormat="1" ht="53.25" customHeight="1" x14ac:dyDescent="0.2">
      <c r="A43" s="26">
        <v>42</v>
      </c>
      <c r="B43" s="1">
        <v>45343</v>
      </c>
      <c r="C43" s="26" t="s">
        <v>192</v>
      </c>
      <c r="D43" s="74" t="s">
        <v>193</v>
      </c>
      <c r="E43" s="81" t="s">
        <v>194</v>
      </c>
      <c r="F43" s="70">
        <v>45343</v>
      </c>
      <c r="G43" s="70">
        <v>45343</v>
      </c>
      <c r="H43" s="70">
        <v>45359</v>
      </c>
      <c r="I43" s="75">
        <f t="shared" si="5"/>
        <v>16</v>
      </c>
      <c r="J43" s="74">
        <v>1650000</v>
      </c>
      <c r="K43" s="4" t="s">
        <v>186</v>
      </c>
      <c r="M43" s="72" t="s">
        <v>195</v>
      </c>
      <c r="N43" s="73">
        <v>9533019</v>
      </c>
      <c r="O43" s="72" t="s">
        <v>196</v>
      </c>
      <c r="P43" s="71" t="s">
        <v>36</v>
      </c>
      <c r="Q43" s="72" t="s">
        <v>47</v>
      </c>
      <c r="R43" s="72" t="s">
        <v>123</v>
      </c>
      <c r="S43" s="78">
        <v>212020200801</v>
      </c>
      <c r="T43" s="72">
        <v>64</v>
      </c>
      <c r="U43" s="78">
        <v>1650000</v>
      </c>
      <c r="V43" s="77">
        <v>45342</v>
      </c>
      <c r="W43" s="72">
        <v>65</v>
      </c>
      <c r="X43" s="77">
        <v>45343</v>
      </c>
      <c r="Y43" s="72"/>
      <c r="Z43" s="72"/>
      <c r="AA43" s="74"/>
      <c r="AE43" s="72"/>
      <c r="AG43" s="74"/>
      <c r="AK43" s="72"/>
      <c r="AM43" s="74"/>
      <c r="AQ43" s="100">
        <v>1650000</v>
      </c>
      <c r="AR43" s="74"/>
      <c r="AX43" s="26" t="s">
        <v>505</v>
      </c>
      <c r="AY43" s="70">
        <v>45349</v>
      </c>
      <c r="AZ43" s="76" t="s">
        <v>320</v>
      </c>
    </row>
    <row r="44" spans="1:52" s="26" customFormat="1" ht="46.5" customHeight="1" x14ac:dyDescent="0.2">
      <c r="A44" s="26">
        <v>43</v>
      </c>
      <c r="B44" s="1">
        <v>45349</v>
      </c>
      <c r="C44" s="26" t="s">
        <v>197</v>
      </c>
      <c r="D44" s="26" t="s">
        <v>198</v>
      </c>
      <c r="E44" s="26" t="s">
        <v>199</v>
      </c>
      <c r="F44" s="70">
        <v>45349</v>
      </c>
      <c r="G44" s="70">
        <v>45352</v>
      </c>
      <c r="H44" s="70">
        <v>45379</v>
      </c>
      <c r="I44" s="75">
        <f t="shared" si="5"/>
        <v>27</v>
      </c>
      <c r="J44" s="74">
        <v>5370243</v>
      </c>
      <c r="K44" s="4" t="s">
        <v>186</v>
      </c>
      <c r="M44" s="72" t="s">
        <v>200</v>
      </c>
      <c r="N44" s="73">
        <v>46353144</v>
      </c>
      <c r="O44" s="72" t="s">
        <v>201</v>
      </c>
      <c r="P44" s="72" t="s">
        <v>153</v>
      </c>
      <c r="Q44" s="72" t="s">
        <v>47</v>
      </c>
      <c r="R44" s="72" t="s">
        <v>123</v>
      </c>
      <c r="S44" s="72">
        <v>245010303</v>
      </c>
      <c r="T44" s="72">
        <v>71</v>
      </c>
      <c r="U44" s="78">
        <v>5370243</v>
      </c>
      <c r="V44" s="77">
        <v>45349</v>
      </c>
      <c r="W44" s="72"/>
      <c r="X44" s="72"/>
      <c r="Y44" s="72"/>
      <c r="Z44" s="72"/>
      <c r="AA44" s="74"/>
      <c r="AE44" s="72"/>
      <c r="AG44" s="74"/>
      <c r="AK44" s="72"/>
      <c r="AM44" s="74"/>
      <c r="AQ44" s="78">
        <v>5370243</v>
      </c>
      <c r="AR44" s="74"/>
      <c r="AU44" s="70">
        <v>45454</v>
      </c>
      <c r="AX44" s="26" t="s">
        <v>505</v>
      </c>
      <c r="AY44" s="70">
        <v>45352</v>
      </c>
      <c r="AZ44" s="76" t="s">
        <v>320</v>
      </c>
    </row>
    <row r="45" spans="1:52" s="26" customFormat="1" ht="38.25" customHeight="1" x14ac:dyDescent="0.2">
      <c r="A45" s="26">
        <v>44</v>
      </c>
      <c r="B45" s="1">
        <v>45350</v>
      </c>
      <c r="C45" s="75" t="s">
        <v>202</v>
      </c>
      <c r="D45" s="75" t="s">
        <v>203</v>
      </c>
      <c r="E45" s="81" t="s">
        <v>150</v>
      </c>
      <c r="F45" s="70">
        <v>45350</v>
      </c>
      <c r="G45" s="70">
        <v>45357</v>
      </c>
      <c r="H45" s="70">
        <v>45473</v>
      </c>
      <c r="I45" s="75">
        <f t="shared" si="5"/>
        <v>116</v>
      </c>
      <c r="J45" s="74">
        <v>28350000</v>
      </c>
      <c r="K45" s="4" t="s">
        <v>186</v>
      </c>
      <c r="M45" s="72" t="s">
        <v>204</v>
      </c>
      <c r="N45" s="73">
        <v>7169582</v>
      </c>
      <c r="O45" s="72" t="s">
        <v>205</v>
      </c>
      <c r="P45" s="72" t="s">
        <v>153</v>
      </c>
      <c r="Q45" s="72" t="s">
        <v>147</v>
      </c>
      <c r="R45" s="72" t="s">
        <v>76</v>
      </c>
      <c r="S45" s="75">
        <v>245010301</v>
      </c>
      <c r="T45" s="72">
        <v>70</v>
      </c>
      <c r="U45" s="78">
        <v>28350000</v>
      </c>
      <c r="V45" s="77">
        <v>45349</v>
      </c>
      <c r="W45" s="72">
        <v>70</v>
      </c>
      <c r="X45" s="77">
        <v>45351</v>
      </c>
      <c r="Y45" s="72"/>
      <c r="Z45" s="72"/>
      <c r="AA45" s="74"/>
      <c r="AE45" s="72"/>
      <c r="AG45" s="74"/>
      <c r="AK45" s="72"/>
      <c r="AM45" s="74"/>
      <c r="AQ45" s="78">
        <v>28350000</v>
      </c>
      <c r="AR45" s="74"/>
      <c r="AX45" s="7" t="s">
        <v>562</v>
      </c>
      <c r="AY45" s="70">
        <v>45359</v>
      </c>
      <c r="AZ45" s="76" t="s">
        <v>320</v>
      </c>
    </row>
    <row r="46" spans="1:52" s="26" customFormat="1" ht="38.25" customHeight="1" x14ac:dyDescent="0.2">
      <c r="A46" s="26">
        <v>45</v>
      </c>
      <c r="B46" s="1">
        <v>45350</v>
      </c>
      <c r="C46" s="26" t="s">
        <v>206</v>
      </c>
      <c r="D46" s="75" t="s">
        <v>207</v>
      </c>
      <c r="E46" s="81" t="s">
        <v>150</v>
      </c>
      <c r="F46" s="70">
        <v>45350</v>
      </c>
      <c r="G46" s="70">
        <v>45358</v>
      </c>
      <c r="H46" s="70">
        <v>45473</v>
      </c>
      <c r="I46" s="75">
        <f t="shared" si="5"/>
        <v>115</v>
      </c>
      <c r="J46" s="74">
        <v>28350000</v>
      </c>
      <c r="K46" s="4" t="s">
        <v>186</v>
      </c>
      <c r="M46" s="72" t="s">
        <v>208</v>
      </c>
      <c r="N46" s="73">
        <v>7727146</v>
      </c>
      <c r="O46" s="72" t="s">
        <v>209</v>
      </c>
      <c r="P46" s="72" t="s">
        <v>153</v>
      </c>
      <c r="Q46" s="72" t="s">
        <v>147</v>
      </c>
      <c r="R46" s="72" t="s">
        <v>76</v>
      </c>
      <c r="S46" s="75">
        <v>245010301</v>
      </c>
      <c r="T46" s="72">
        <v>73</v>
      </c>
      <c r="U46" s="78">
        <v>28350000</v>
      </c>
      <c r="V46" s="77">
        <v>45350</v>
      </c>
      <c r="W46" s="72">
        <v>72</v>
      </c>
      <c r="X46" s="77">
        <v>45351</v>
      </c>
      <c r="Y46" s="72" t="s">
        <v>492</v>
      </c>
      <c r="Z46" s="72">
        <v>161</v>
      </c>
      <c r="AA46" s="74">
        <v>14000000</v>
      </c>
      <c r="AB46" s="70">
        <v>45433</v>
      </c>
      <c r="AC46" s="26">
        <v>172</v>
      </c>
      <c r="AD46" s="70">
        <v>45404</v>
      </c>
      <c r="AE46" s="72"/>
      <c r="AG46" s="74"/>
      <c r="AK46" s="72"/>
      <c r="AM46" s="74"/>
      <c r="AQ46" s="78">
        <f>U46+AA46</f>
        <v>42350000</v>
      </c>
      <c r="AR46" s="78"/>
      <c r="AX46" s="7" t="s">
        <v>562</v>
      </c>
      <c r="AY46" s="70">
        <v>45362</v>
      </c>
      <c r="AZ46" s="76" t="s">
        <v>320</v>
      </c>
    </row>
    <row r="47" spans="1:52" s="75" customFormat="1" ht="38.25" customHeight="1" x14ac:dyDescent="0.2">
      <c r="A47" s="75">
        <v>46</v>
      </c>
      <c r="B47" s="1">
        <v>45350</v>
      </c>
      <c r="C47" s="75" t="s">
        <v>210</v>
      </c>
      <c r="D47" s="75" t="s">
        <v>211</v>
      </c>
      <c r="E47" s="81" t="s">
        <v>212</v>
      </c>
      <c r="F47" s="21">
        <v>45350</v>
      </c>
      <c r="G47" s="70">
        <v>45356</v>
      </c>
      <c r="H47" s="70">
        <v>45473</v>
      </c>
      <c r="I47" s="75">
        <f t="shared" si="5"/>
        <v>117</v>
      </c>
      <c r="J47" s="22">
        <v>10000000</v>
      </c>
      <c r="K47" s="4" t="s">
        <v>186</v>
      </c>
      <c r="M47" s="72" t="s">
        <v>213</v>
      </c>
      <c r="N47" s="73">
        <v>80416709</v>
      </c>
      <c r="O47" s="72" t="s">
        <v>214</v>
      </c>
      <c r="P47" s="71" t="s">
        <v>36</v>
      </c>
      <c r="Q47" s="72" t="s">
        <v>147</v>
      </c>
      <c r="R47" s="72" t="s">
        <v>76</v>
      </c>
      <c r="S47" s="72">
        <v>245020901</v>
      </c>
      <c r="T47" s="72">
        <v>72</v>
      </c>
      <c r="U47" s="78">
        <v>10000000</v>
      </c>
      <c r="V47" s="77">
        <v>45350</v>
      </c>
      <c r="W47" s="72">
        <v>71</v>
      </c>
      <c r="X47" s="77">
        <v>45351</v>
      </c>
      <c r="Y47" s="72" t="s">
        <v>492</v>
      </c>
      <c r="Z47" s="72">
        <v>216</v>
      </c>
      <c r="AA47" s="22">
        <v>5000000</v>
      </c>
      <c r="AB47" s="21">
        <v>45468</v>
      </c>
      <c r="AC47" s="75">
        <v>238</v>
      </c>
      <c r="AD47" s="21">
        <v>45468</v>
      </c>
      <c r="AE47" s="72"/>
      <c r="AG47" s="22"/>
      <c r="AK47" s="72"/>
      <c r="AM47" s="22"/>
      <c r="AQ47" s="78">
        <v>10000000</v>
      </c>
      <c r="AR47" s="22"/>
      <c r="AX47" s="75" t="s">
        <v>505</v>
      </c>
      <c r="AY47" s="21">
        <v>45363</v>
      </c>
      <c r="AZ47" s="35" t="s">
        <v>320</v>
      </c>
    </row>
    <row r="48" spans="1:52" s="75" customFormat="1" ht="38.25" customHeight="1" x14ac:dyDescent="0.2">
      <c r="A48" s="75">
        <v>47</v>
      </c>
      <c r="B48" s="1">
        <v>45351</v>
      </c>
      <c r="C48" s="75" t="s">
        <v>215</v>
      </c>
      <c r="D48" s="75">
        <v>7185816</v>
      </c>
      <c r="E48" s="26" t="s">
        <v>216</v>
      </c>
      <c r="F48" s="21">
        <v>45351</v>
      </c>
      <c r="G48" s="21">
        <v>45372</v>
      </c>
      <c r="H48" s="21">
        <v>45372</v>
      </c>
      <c r="I48" s="75">
        <f t="shared" si="3"/>
        <v>21</v>
      </c>
      <c r="J48" s="22">
        <v>96000000</v>
      </c>
      <c r="K48" s="4" t="s">
        <v>186</v>
      </c>
      <c r="M48" s="72" t="s">
        <v>217</v>
      </c>
      <c r="N48" s="73">
        <v>7185816</v>
      </c>
      <c r="O48" s="72" t="s">
        <v>218</v>
      </c>
      <c r="P48" s="71" t="s">
        <v>36</v>
      </c>
      <c r="Q48" s="72" t="s">
        <v>47</v>
      </c>
      <c r="R48" s="72" t="s">
        <v>123</v>
      </c>
      <c r="S48" s="78">
        <v>23201010010308</v>
      </c>
      <c r="T48" s="72">
        <v>69</v>
      </c>
      <c r="U48" s="78">
        <v>96000000</v>
      </c>
      <c r="V48" s="77">
        <v>45349</v>
      </c>
      <c r="W48" s="72">
        <v>80</v>
      </c>
      <c r="X48" s="72" t="s">
        <v>219</v>
      </c>
      <c r="Y48" s="72"/>
      <c r="Z48" s="72"/>
      <c r="AA48" s="22"/>
      <c r="AE48" s="72"/>
      <c r="AG48" s="22"/>
      <c r="AK48" s="72"/>
      <c r="AM48" s="22"/>
      <c r="AQ48" s="78">
        <v>96000000</v>
      </c>
      <c r="AR48" s="22"/>
      <c r="AU48" s="21">
        <v>45469</v>
      </c>
      <c r="AX48" s="75" t="s">
        <v>505</v>
      </c>
      <c r="AY48" s="21">
        <v>45356</v>
      </c>
      <c r="AZ48" s="35" t="s">
        <v>320</v>
      </c>
    </row>
    <row r="49" spans="1:54" s="75" customFormat="1" ht="38.25" customHeight="1" x14ac:dyDescent="0.2">
      <c r="A49" s="75">
        <v>48</v>
      </c>
      <c r="B49" s="1">
        <v>45351</v>
      </c>
      <c r="C49" s="75" t="s">
        <v>220</v>
      </c>
      <c r="D49" s="75">
        <v>74370261</v>
      </c>
      <c r="E49" s="26" t="s">
        <v>224</v>
      </c>
      <c r="F49" s="21">
        <v>45351</v>
      </c>
      <c r="G49" s="21">
        <v>45396</v>
      </c>
      <c r="H49" s="21">
        <v>45396</v>
      </c>
      <c r="I49" s="75">
        <f t="shared" si="3"/>
        <v>45</v>
      </c>
      <c r="J49" s="22">
        <v>8250000</v>
      </c>
      <c r="K49" s="4" t="s">
        <v>186</v>
      </c>
      <c r="M49" s="72" t="s">
        <v>221</v>
      </c>
      <c r="N49" s="73">
        <v>74370261</v>
      </c>
      <c r="O49" s="72" t="s">
        <v>222</v>
      </c>
      <c r="P49" s="71" t="s">
        <v>36</v>
      </c>
      <c r="Q49" s="72" t="s">
        <v>147</v>
      </c>
      <c r="R49" s="72" t="s">
        <v>76</v>
      </c>
      <c r="S49" s="78">
        <v>212020200801</v>
      </c>
      <c r="T49" s="72">
        <v>77</v>
      </c>
      <c r="U49" s="78">
        <v>8250000</v>
      </c>
      <c r="V49" s="77">
        <v>45351</v>
      </c>
      <c r="W49" s="72">
        <v>83</v>
      </c>
      <c r="X49" s="77">
        <v>45351</v>
      </c>
      <c r="Y49" s="72"/>
      <c r="Z49" s="72"/>
      <c r="AA49" s="22"/>
      <c r="AE49" s="72"/>
      <c r="AG49" s="22"/>
      <c r="AK49" s="72"/>
      <c r="AM49" s="22"/>
      <c r="AQ49" s="78">
        <v>8250000</v>
      </c>
      <c r="AR49" s="22"/>
      <c r="AX49" s="75" t="s">
        <v>505</v>
      </c>
      <c r="AY49" s="21">
        <v>45357</v>
      </c>
      <c r="AZ49" s="35" t="s">
        <v>320</v>
      </c>
    </row>
    <row r="50" spans="1:54" s="75" customFormat="1" ht="38.25" customHeight="1" x14ac:dyDescent="0.2">
      <c r="A50" s="75">
        <v>49</v>
      </c>
      <c r="B50" s="1">
        <v>45355</v>
      </c>
      <c r="C50" s="75" t="s">
        <v>223</v>
      </c>
      <c r="D50" s="75">
        <v>1128224589</v>
      </c>
      <c r="E50" s="80" t="s">
        <v>79</v>
      </c>
      <c r="F50" s="21">
        <v>45355</v>
      </c>
      <c r="G50" s="21">
        <v>45473</v>
      </c>
      <c r="H50" s="21">
        <v>45473</v>
      </c>
      <c r="I50" s="75">
        <f t="shared" si="3"/>
        <v>118</v>
      </c>
      <c r="J50" s="22">
        <v>66176000</v>
      </c>
      <c r="K50" s="4" t="s">
        <v>186</v>
      </c>
      <c r="M50" s="72" t="s">
        <v>225</v>
      </c>
      <c r="N50" s="73">
        <v>1128224589</v>
      </c>
      <c r="O50" s="72" t="s">
        <v>226</v>
      </c>
      <c r="P50" s="71" t="s">
        <v>36</v>
      </c>
      <c r="Q50" s="72" t="s">
        <v>147</v>
      </c>
      <c r="R50" s="72" t="s">
        <v>76</v>
      </c>
      <c r="S50" s="72">
        <v>245020902</v>
      </c>
      <c r="T50" s="72">
        <v>81</v>
      </c>
      <c r="U50" s="78">
        <v>66176000</v>
      </c>
      <c r="V50" s="77">
        <v>45355</v>
      </c>
      <c r="W50" s="72">
        <v>87</v>
      </c>
      <c r="X50" s="77">
        <v>45356</v>
      </c>
      <c r="Y50" s="72" t="s">
        <v>492</v>
      </c>
      <c r="Z50" s="72">
        <v>212</v>
      </c>
      <c r="AA50" s="22">
        <v>23000000</v>
      </c>
      <c r="AB50" s="21">
        <v>45467</v>
      </c>
      <c r="AC50" s="75">
        <v>235</v>
      </c>
      <c r="AD50" s="21">
        <v>45468</v>
      </c>
      <c r="AE50" s="72" t="s">
        <v>491</v>
      </c>
      <c r="AF50" s="75">
        <v>342</v>
      </c>
      <c r="AG50" s="22">
        <v>10000000</v>
      </c>
      <c r="AH50" s="21">
        <v>45588</v>
      </c>
      <c r="AI50" s="75">
        <v>357</v>
      </c>
      <c r="AJ50" s="21">
        <v>45588</v>
      </c>
      <c r="AK50" s="72"/>
      <c r="AM50" s="22"/>
      <c r="AQ50" s="78">
        <v>66176000</v>
      </c>
      <c r="AR50" s="22"/>
      <c r="AX50" s="75" t="s">
        <v>562</v>
      </c>
      <c r="AY50" s="21">
        <v>45363</v>
      </c>
      <c r="AZ50" s="35" t="s">
        <v>320</v>
      </c>
    </row>
    <row r="51" spans="1:54" s="75" customFormat="1" ht="38.25" customHeight="1" x14ac:dyDescent="0.2">
      <c r="A51" s="75">
        <v>50</v>
      </c>
      <c r="B51" s="1">
        <v>45357</v>
      </c>
      <c r="C51" s="75" t="s">
        <v>227</v>
      </c>
      <c r="D51" s="75" t="s">
        <v>228</v>
      </c>
      <c r="E51" s="26" t="s">
        <v>229</v>
      </c>
      <c r="F51" s="21">
        <v>45357</v>
      </c>
      <c r="G51" s="21">
        <v>45473</v>
      </c>
      <c r="H51" s="21">
        <v>45473</v>
      </c>
      <c r="I51" s="75">
        <f t="shared" si="3"/>
        <v>116</v>
      </c>
      <c r="J51" s="22">
        <v>10520000</v>
      </c>
      <c r="K51" s="4" t="s">
        <v>186</v>
      </c>
      <c r="M51" s="72" t="s">
        <v>230</v>
      </c>
      <c r="N51" s="73">
        <v>33481219</v>
      </c>
      <c r="O51" s="72" t="s">
        <v>231</v>
      </c>
      <c r="P51" s="71" t="s">
        <v>36</v>
      </c>
      <c r="Q51" s="72" t="s">
        <v>147</v>
      </c>
      <c r="R51" s="72" t="s">
        <v>76</v>
      </c>
      <c r="S51" s="72">
        <v>245020801</v>
      </c>
      <c r="T51" s="72">
        <v>84</v>
      </c>
      <c r="U51" s="78">
        <v>10520000</v>
      </c>
      <c r="V51" s="77">
        <v>45356</v>
      </c>
      <c r="W51" s="72">
        <v>89</v>
      </c>
      <c r="X51" s="77">
        <v>45357</v>
      </c>
      <c r="Y51" s="72"/>
      <c r="Z51" s="72"/>
      <c r="AA51" s="22"/>
      <c r="AE51" s="72"/>
      <c r="AG51" s="22"/>
      <c r="AK51" s="72"/>
      <c r="AM51" s="22"/>
      <c r="AQ51" s="78">
        <v>10520000</v>
      </c>
      <c r="AR51" s="22"/>
      <c r="AX51" s="75" t="s">
        <v>562</v>
      </c>
      <c r="AY51" s="21">
        <v>45362</v>
      </c>
      <c r="AZ51" s="35" t="s">
        <v>320</v>
      </c>
    </row>
    <row r="52" spans="1:54" s="75" customFormat="1" ht="38.25" customHeight="1" x14ac:dyDescent="0.2">
      <c r="A52" s="75">
        <v>51</v>
      </c>
      <c r="B52" s="1">
        <v>44993</v>
      </c>
      <c r="C52" s="75" t="s">
        <v>232</v>
      </c>
      <c r="D52" s="72" t="s">
        <v>233</v>
      </c>
      <c r="E52" s="26" t="s">
        <v>234</v>
      </c>
      <c r="F52" s="21">
        <v>45359</v>
      </c>
      <c r="G52" s="21">
        <v>45657</v>
      </c>
      <c r="H52" s="21">
        <v>45657</v>
      </c>
      <c r="I52" s="75">
        <f t="shared" si="3"/>
        <v>298</v>
      </c>
      <c r="J52" s="22">
        <v>5560805</v>
      </c>
      <c r="K52" s="4" t="s">
        <v>186</v>
      </c>
      <c r="M52" s="72" t="s">
        <v>235</v>
      </c>
      <c r="N52" s="73">
        <v>91496249</v>
      </c>
      <c r="O52" s="72" t="s">
        <v>236</v>
      </c>
      <c r="P52" s="71" t="s">
        <v>36</v>
      </c>
      <c r="Q52" s="72" t="s">
        <v>47</v>
      </c>
      <c r="R52" s="72" t="s">
        <v>422</v>
      </c>
      <c r="S52" s="72">
        <v>245020903</v>
      </c>
      <c r="T52" s="72">
        <v>87</v>
      </c>
      <c r="U52" s="78">
        <v>5560805</v>
      </c>
      <c r="V52" s="77">
        <v>45357</v>
      </c>
      <c r="W52" s="72">
        <v>93</v>
      </c>
      <c r="X52" s="77">
        <v>45359</v>
      </c>
      <c r="Y52" s="72" t="s">
        <v>492</v>
      </c>
      <c r="Z52" s="72">
        <v>409</v>
      </c>
      <c r="AA52" s="22">
        <v>2700000</v>
      </c>
      <c r="AB52" s="21">
        <v>45644</v>
      </c>
      <c r="AC52" s="75">
        <v>434</v>
      </c>
      <c r="AD52" s="21">
        <v>45649</v>
      </c>
      <c r="AE52" s="72"/>
      <c r="AG52" s="22"/>
      <c r="AK52" s="72"/>
      <c r="AM52" s="22"/>
      <c r="AQ52" s="78">
        <v>5560805</v>
      </c>
      <c r="AR52" s="22"/>
      <c r="AX52" s="75" t="s">
        <v>505</v>
      </c>
      <c r="AY52" s="21">
        <v>45363</v>
      </c>
      <c r="AZ52" s="35" t="s">
        <v>320</v>
      </c>
    </row>
    <row r="53" spans="1:54" s="75" customFormat="1" ht="38.25" customHeight="1" x14ac:dyDescent="0.2">
      <c r="A53" s="75">
        <v>52</v>
      </c>
      <c r="B53" s="1">
        <v>45359</v>
      </c>
      <c r="C53" s="75" t="s">
        <v>237</v>
      </c>
      <c r="D53" s="23">
        <v>1049642626</v>
      </c>
      <c r="E53" s="34" t="s">
        <v>238</v>
      </c>
      <c r="F53" s="21">
        <v>45359</v>
      </c>
      <c r="G53" s="21">
        <v>45411</v>
      </c>
      <c r="H53" s="21">
        <v>45411</v>
      </c>
      <c r="I53" s="75">
        <f t="shared" si="3"/>
        <v>52</v>
      </c>
      <c r="J53" s="22">
        <v>149655353</v>
      </c>
      <c r="K53" s="4" t="s">
        <v>186</v>
      </c>
      <c r="M53" s="72" t="s">
        <v>237</v>
      </c>
      <c r="N53" s="73">
        <v>1049642626</v>
      </c>
      <c r="O53" s="72" t="s">
        <v>239</v>
      </c>
      <c r="P53" s="72" t="s">
        <v>240</v>
      </c>
      <c r="Q53" s="72" t="s">
        <v>47</v>
      </c>
      <c r="R53" s="72" t="s">
        <v>123</v>
      </c>
      <c r="S53" s="78">
        <v>212020200202</v>
      </c>
      <c r="T53" s="72">
        <v>90</v>
      </c>
      <c r="U53" s="78">
        <v>149655363</v>
      </c>
      <c r="V53" s="77">
        <v>45358</v>
      </c>
      <c r="W53" s="72">
        <v>94</v>
      </c>
      <c r="X53" s="77">
        <v>45359</v>
      </c>
      <c r="Y53" s="72"/>
      <c r="Z53" s="72"/>
      <c r="AA53" s="22"/>
      <c r="AE53" s="72"/>
      <c r="AG53" s="22"/>
      <c r="AK53" s="72"/>
      <c r="AM53" s="22"/>
      <c r="AQ53" s="78">
        <v>149655363</v>
      </c>
      <c r="AR53" s="22"/>
      <c r="AX53" s="75" t="s">
        <v>505</v>
      </c>
      <c r="AY53" s="21">
        <v>45364</v>
      </c>
      <c r="AZ53" s="35" t="s">
        <v>320</v>
      </c>
    </row>
    <row r="54" spans="1:54" s="75" customFormat="1" ht="38.25" customHeight="1" x14ac:dyDescent="0.2">
      <c r="A54" s="75">
        <v>53</v>
      </c>
      <c r="B54" s="1">
        <v>44993</v>
      </c>
      <c r="C54" s="75" t="s">
        <v>241</v>
      </c>
      <c r="D54" s="23">
        <v>7171376</v>
      </c>
      <c r="E54" s="26" t="s">
        <v>242</v>
      </c>
      <c r="F54" s="21">
        <v>45363</v>
      </c>
      <c r="G54" s="21">
        <v>45363</v>
      </c>
      <c r="H54" s="21">
        <v>45380</v>
      </c>
      <c r="I54" s="75">
        <f t="shared" ref="I54:I138" si="6">H54-G54</f>
        <v>17</v>
      </c>
      <c r="J54" s="22" t="s">
        <v>243</v>
      </c>
      <c r="K54" s="4" t="s">
        <v>186</v>
      </c>
      <c r="M54" s="72" t="s">
        <v>241</v>
      </c>
      <c r="N54" s="73">
        <v>7171376</v>
      </c>
      <c r="O54" s="72" t="s">
        <v>244</v>
      </c>
      <c r="P54" s="71" t="s">
        <v>36</v>
      </c>
      <c r="Q54" s="72" t="s">
        <v>47</v>
      </c>
      <c r="R54" s="72" t="s">
        <v>123</v>
      </c>
      <c r="S54" s="78">
        <v>212020200802</v>
      </c>
      <c r="T54" s="72">
        <v>91</v>
      </c>
      <c r="U54" s="78">
        <v>10475874</v>
      </c>
      <c r="V54" s="77">
        <v>45358</v>
      </c>
      <c r="W54" s="72">
        <v>95</v>
      </c>
      <c r="X54" s="77">
        <v>45359</v>
      </c>
      <c r="Y54" s="72"/>
      <c r="Z54" s="72"/>
      <c r="AA54" s="22"/>
      <c r="AE54" s="72"/>
      <c r="AG54" s="22"/>
      <c r="AK54" s="72"/>
      <c r="AM54" s="22"/>
      <c r="AQ54" s="78">
        <v>10475874</v>
      </c>
      <c r="AR54" s="22"/>
      <c r="AU54" s="21">
        <v>45428</v>
      </c>
      <c r="AX54" s="75" t="s">
        <v>505</v>
      </c>
      <c r="AY54" s="21">
        <v>45366</v>
      </c>
      <c r="AZ54" s="35" t="s">
        <v>320</v>
      </c>
    </row>
    <row r="55" spans="1:54" s="75" customFormat="1" ht="33" customHeight="1" x14ac:dyDescent="0.2">
      <c r="A55" s="75">
        <v>54</v>
      </c>
      <c r="B55" s="1">
        <v>45364</v>
      </c>
      <c r="C55" s="75" t="s">
        <v>148</v>
      </c>
      <c r="D55" s="75" t="s">
        <v>149</v>
      </c>
      <c r="E55" s="81" t="s">
        <v>245</v>
      </c>
      <c r="F55" s="21">
        <v>45364</v>
      </c>
      <c r="G55" s="21">
        <v>45370</v>
      </c>
      <c r="H55" s="21">
        <v>45473</v>
      </c>
      <c r="I55" s="75">
        <f t="shared" si="6"/>
        <v>103</v>
      </c>
      <c r="J55" s="22">
        <v>10000000</v>
      </c>
      <c r="K55" s="4" t="s">
        <v>186</v>
      </c>
      <c r="M55" s="72" t="s">
        <v>151</v>
      </c>
      <c r="N55" s="23">
        <v>7162830</v>
      </c>
      <c r="O55" s="24" t="s">
        <v>152</v>
      </c>
      <c r="P55" s="72" t="s">
        <v>153</v>
      </c>
      <c r="Q55" s="72" t="s">
        <v>147</v>
      </c>
      <c r="R55" s="72" t="s">
        <v>76</v>
      </c>
      <c r="S55" s="75">
        <v>245010302</v>
      </c>
      <c r="T55" s="72">
        <v>93</v>
      </c>
      <c r="U55" s="78">
        <v>10000000</v>
      </c>
      <c r="V55" s="77">
        <v>45363</v>
      </c>
      <c r="W55" s="72">
        <v>96</v>
      </c>
      <c r="X55" s="77">
        <v>45363</v>
      </c>
      <c r="Y55" s="72" t="s">
        <v>492</v>
      </c>
      <c r="Z55" s="72">
        <v>189</v>
      </c>
      <c r="AA55" s="22">
        <v>2000000</v>
      </c>
      <c r="AB55" s="21">
        <v>45484</v>
      </c>
      <c r="AC55" s="75">
        <v>205</v>
      </c>
      <c r="AD55" s="21">
        <v>45457</v>
      </c>
      <c r="AE55" s="72"/>
      <c r="AG55" s="22"/>
      <c r="AK55" s="72"/>
      <c r="AM55" s="22"/>
      <c r="AQ55" s="78">
        <v>10000000</v>
      </c>
      <c r="AR55" s="22"/>
      <c r="AX55" s="75" t="s">
        <v>505</v>
      </c>
      <c r="AY55" s="21">
        <v>45370</v>
      </c>
      <c r="AZ55" s="35" t="s">
        <v>320</v>
      </c>
    </row>
    <row r="56" spans="1:54" s="75" customFormat="1" ht="38.25" customHeight="1" x14ac:dyDescent="0.2">
      <c r="A56" s="75">
        <v>55</v>
      </c>
      <c r="B56" s="1">
        <v>45366</v>
      </c>
      <c r="C56" s="75" t="s">
        <v>232</v>
      </c>
      <c r="D56" s="75" t="s">
        <v>246</v>
      </c>
      <c r="E56" s="81" t="s">
        <v>247</v>
      </c>
      <c r="F56" s="21">
        <v>45366</v>
      </c>
      <c r="G56" s="21">
        <v>45370</v>
      </c>
      <c r="H56" s="21">
        <v>45473</v>
      </c>
      <c r="I56" s="75">
        <f t="shared" si="6"/>
        <v>103</v>
      </c>
      <c r="J56" s="22">
        <v>23000000</v>
      </c>
      <c r="K56" s="4" t="s">
        <v>186</v>
      </c>
      <c r="M56" s="24" t="s">
        <v>235</v>
      </c>
      <c r="N56" s="75" t="s">
        <v>248</v>
      </c>
      <c r="O56" s="24" t="s">
        <v>249</v>
      </c>
      <c r="P56" s="71" t="s">
        <v>36</v>
      </c>
      <c r="Q56" s="72" t="s">
        <v>147</v>
      </c>
      <c r="R56" s="72" t="s">
        <v>76</v>
      </c>
      <c r="S56" s="72">
        <v>245020901</v>
      </c>
      <c r="T56" s="72">
        <v>96</v>
      </c>
      <c r="U56" s="78">
        <v>23000000</v>
      </c>
      <c r="V56" s="77">
        <v>45366</v>
      </c>
      <c r="W56" s="72">
        <v>97</v>
      </c>
      <c r="X56" s="77">
        <v>45366</v>
      </c>
      <c r="Y56" s="72"/>
      <c r="Z56" s="72"/>
      <c r="AA56" s="22"/>
      <c r="AE56" s="72"/>
      <c r="AG56" s="22"/>
      <c r="AK56" s="72"/>
      <c r="AM56" s="22"/>
      <c r="AQ56" s="78">
        <v>23000000</v>
      </c>
      <c r="AR56" s="22"/>
      <c r="AX56" s="75" t="s">
        <v>562</v>
      </c>
      <c r="AY56" s="21">
        <v>45371</v>
      </c>
      <c r="AZ56" s="35" t="s">
        <v>320</v>
      </c>
    </row>
    <row r="57" spans="1:54" s="75" customFormat="1" ht="38.25" customHeight="1" x14ac:dyDescent="0.2">
      <c r="A57" s="75">
        <v>56</v>
      </c>
      <c r="B57" s="1">
        <v>45369</v>
      </c>
      <c r="C57" s="75" t="s">
        <v>250</v>
      </c>
      <c r="D57" s="75" t="s">
        <v>251</v>
      </c>
      <c r="E57" s="26" t="s">
        <v>252</v>
      </c>
      <c r="F57" s="21">
        <v>45369</v>
      </c>
      <c r="G57" s="21">
        <v>45371</v>
      </c>
      <c r="H57" s="21">
        <v>45432</v>
      </c>
      <c r="I57" s="75">
        <f t="shared" si="6"/>
        <v>61</v>
      </c>
      <c r="J57" s="22">
        <v>4000000</v>
      </c>
      <c r="K57" s="4" t="s">
        <v>186</v>
      </c>
      <c r="M57" s="72" t="s">
        <v>253</v>
      </c>
      <c r="N57" s="73">
        <v>26429078</v>
      </c>
      <c r="O57" s="72" t="s">
        <v>254</v>
      </c>
      <c r="P57" s="71" t="s">
        <v>36</v>
      </c>
      <c r="Q57" s="72" t="s">
        <v>47</v>
      </c>
      <c r="R57" s="72" t="s">
        <v>123</v>
      </c>
      <c r="S57" s="78">
        <v>212020200901</v>
      </c>
      <c r="T57" s="72">
        <v>97</v>
      </c>
      <c r="U57" s="78">
        <v>4000000</v>
      </c>
      <c r="V57" s="77">
        <v>45366</v>
      </c>
      <c r="W57" s="72">
        <v>102</v>
      </c>
      <c r="X57" s="77">
        <v>45369</v>
      </c>
      <c r="Y57" s="72"/>
      <c r="Z57" s="72"/>
      <c r="AA57" s="22"/>
      <c r="AE57" s="72"/>
      <c r="AG57" s="22"/>
      <c r="AK57" s="72"/>
      <c r="AM57" s="22"/>
      <c r="AQ57" s="78">
        <v>4000000</v>
      </c>
      <c r="AR57" s="22"/>
      <c r="AU57" s="21">
        <v>45484</v>
      </c>
      <c r="AX57" s="75" t="s">
        <v>505</v>
      </c>
      <c r="AY57" s="21">
        <v>45373</v>
      </c>
      <c r="AZ57" s="35" t="s">
        <v>320</v>
      </c>
    </row>
    <row r="58" spans="1:54" s="75" customFormat="1" ht="38.25" customHeight="1" x14ac:dyDescent="0.2">
      <c r="A58" s="75">
        <v>57</v>
      </c>
      <c r="B58" s="1">
        <v>45369</v>
      </c>
      <c r="C58" s="75" t="s">
        <v>255</v>
      </c>
      <c r="D58" s="75">
        <v>47440687</v>
      </c>
      <c r="E58" s="26" t="s">
        <v>256</v>
      </c>
      <c r="F58" s="21">
        <v>45369</v>
      </c>
      <c r="G58" s="21">
        <v>45373</v>
      </c>
      <c r="H58" s="21">
        <v>45404</v>
      </c>
      <c r="I58" s="75">
        <f t="shared" si="6"/>
        <v>31</v>
      </c>
      <c r="J58" s="22">
        <v>5000000</v>
      </c>
      <c r="K58" s="4" t="s">
        <v>186</v>
      </c>
      <c r="M58" s="72" t="s">
        <v>255</v>
      </c>
      <c r="N58" s="23">
        <v>47440687</v>
      </c>
      <c r="O58" s="72" t="s">
        <v>257</v>
      </c>
      <c r="P58" s="71" t="s">
        <v>36</v>
      </c>
      <c r="Q58" s="72" t="s">
        <v>37</v>
      </c>
      <c r="R58" s="71" t="s">
        <v>38</v>
      </c>
      <c r="S58" s="78">
        <v>212020200901</v>
      </c>
      <c r="T58" s="72">
        <v>95</v>
      </c>
      <c r="U58" s="78">
        <v>5000000</v>
      </c>
      <c r="V58" s="77">
        <v>45366</v>
      </c>
      <c r="W58" s="72">
        <v>106</v>
      </c>
      <c r="X58" s="77">
        <v>45371</v>
      </c>
      <c r="Y58" s="72"/>
      <c r="Z58" s="72"/>
      <c r="AA58" s="22"/>
      <c r="AE58" s="72"/>
      <c r="AG58" s="22"/>
      <c r="AK58" s="72"/>
      <c r="AM58" s="22"/>
      <c r="AQ58" s="78">
        <v>5000000</v>
      </c>
      <c r="AR58" s="22"/>
      <c r="AU58" s="21">
        <v>45394</v>
      </c>
      <c r="AX58" s="75" t="s">
        <v>505</v>
      </c>
      <c r="AY58" s="21">
        <v>45372</v>
      </c>
      <c r="AZ58" s="35" t="s">
        <v>320</v>
      </c>
    </row>
    <row r="59" spans="1:54" s="75" customFormat="1" ht="38.25" customHeight="1" x14ac:dyDescent="0.2">
      <c r="A59" s="75">
        <v>58</v>
      </c>
      <c r="B59" s="1">
        <v>45373</v>
      </c>
      <c r="C59" s="75" t="s">
        <v>184</v>
      </c>
      <c r="D59" s="75">
        <v>11432257</v>
      </c>
      <c r="E59" s="81" t="s">
        <v>258</v>
      </c>
      <c r="F59" s="21">
        <v>45373</v>
      </c>
      <c r="G59" s="21">
        <v>45373</v>
      </c>
      <c r="H59" s="21">
        <v>45404</v>
      </c>
      <c r="I59" s="75">
        <f t="shared" si="6"/>
        <v>31</v>
      </c>
      <c r="J59" s="22">
        <v>7210806</v>
      </c>
      <c r="K59" s="4" t="s">
        <v>186</v>
      </c>
      <c r="M59" s="72" t="s">
        <v>184</v>
      </c>
      <c r="N59" s="73">
        <v>11432257</v>
      </c>
      <c r="O59" s="72" t="s">
        <v>259</v>
      </c>
      <c r="P59" s="71" t="s">
        <v>36</v>
      </c>
      <c r="Q59" s="72" t="s">
        <v>47</v>
      </c>
      <c r="R59" s="72" t="s">
        <v>123</v>
      </c>
      <c r="S59" s="78">
        <v>212020200502</v>
      </c>
      <c r="T59" s="72">
        <v>102</v>
      </c>
      <c r="U59" s="78">
        <v>7210806</v>
      </c>
      <c r="V59" s="77">
        <v>45372</v>
      </c>
      <c r="W59" s="72">
        <v>107</v>
      </c>
      <c r="X59" s="77">
        <v>45373</v>
      </c>
      <c r="Y59" s="72"/>
      <c r="Z59" s="72"/>
      <c r="AA59" s="22"/>
      <c r="AE59" s="72"/>
      <c r="AG59" s="22"/>
      <c r="AK59" s="72"/>
      <c r="AM59" s="22"/>
      <c r="AQ59" s="78">
        <v>7210806</v>
      </c>
      <c r="AR59" s="22"/>
      <c r="AX59" s="75" t="s">
        <v>505</v>
      </c>
      <c r="AY59" s="21">
        <v>45377</v>
      </c>
      <c r="AZ59" s="35" t="s">
        <v>320</v>
      </c>
    </row>
    <row r="60" spans="1:54" s="75" customFormat="1" ht="38.25" customHeight="1" x14ac:dyDescent="0.2">
      <c r="A60" s="75">
        <v>59</v>
      </c>
      <c r="B60" s="1">
        <v>45372</v>
      </c>
      <c r="C60" s="75" t="s">
        <v>260</v>
      </c>
      <c r="D60" s="75">
        <v>74189441</v>
      </c>
      <c r="E60" s="26" t="s">
        <v>261</v>
      </c>
      <c r="F60" s="21">
        <v>45372</v>
      </c>
      <c r="G60" s="21">
        <v>45372</v>
      </c>
      <c r="H60" s="21">
        <v>45378</v>
      </c>
      <c r="I60" s="75">
        <f t="shared" si="6"/>
        <v>6</v>
      </c>
      <c r="J60" s="22">
        <v>4000000</v>
      </c>
      <c r="K60" s="4" t="s">
        <v>186</v>
      </c>
      <c r="M60" s="72" t="s">
        <v>260</v>
      </c>
      <c r="N60" s="73">
        <v>74189441</v>
      </c>
      <c r="O60" s="72" t="s">
        <v>262</v>
      </c>
      <c r="P60" s="71" t="s">
        <v>36</v>
      </c>
      <c r="Q60" s="72" t="s">
        <v>47</v>
      </c>
      <c r="R60" s="72" t="s">
        <v>123</v>
      </c>
      <c r="S60" s="78">
        <v>212020200801</v>
      </c>
      <c r="T60" s="72">
        <v>104</v>
      </c>
      <c r="U60" s="78">
        <v>4000000</v>
      </c>
      <c r="V60" s="77">
        <v>45372</v>
      </c>
      <c r="W60" s="72"/>
      <c r="X60" s="72"/>
      <c r="Y60" s="72"/>
      <c r="Z60" s="72"/>
      <c r="AA60" s="22"/>
      <c r="AE60" s="72"/>
      <c r="AG60" s="22"/>
      <c r="AK60" s="72"/>
      <c r="AM60" s="22"/>
      <c r="AQ60" s="78">
        <v>4000000</v>
      </c>
      <c r="AR60" s="22"/>
      <c r="AX60" s="75" t="s">
        <v>505</v>
      </c>
      <c r="AY60" s="21">
        <v>45377</v>
      </c>
      <c r="AZ60" s="35" t="s">
        <v>320</v>
      </c>
    </row>
    <row r="61" spans="1:54" s="75" customFormat="1" ht="38.25" customHeight="1" x14ac:dyDescent="0.2">
      <c r="A61" s="75">
        <v>60</v>
      </c>
      <c r="B61" s="1">
        <v>45377</v>
      </c>
      <c r="C61" s="75" t="s">
        <v>263</v>
      </c>
      <c r="D61" s="75" t="s">
        <v>264</v>
      </c>
      <c r="E61" s="26" t="s">
        <v>265</v>
      </c>
      <c r="F61" s="21">
        <v>45377</v>
      </c>
      <c r="G61" s="21">
        <v>45377</v>
      </c>
      <c r="H61" s="21">
        <v>45408</v>
      </c>
      <c r="I61" s="75">
        <f t="shared" si="6"/>
        <v>31</v>
      </c>
      <c r="J61" s="22">
        <v>10305813</v>
      </c>
      <c r="K61" s="4" t="s">
        <v>186</v>
      </c>
      <c r="M61" s="72" t="s">
        <v>266</v>
      </c>
      <c r="N61" s="73">
        <v>93128136</v>
      </c>
      <c r="O61" s="72" t="s">
        <v>267</v>
      </c>
      <c r="P61" s="71" t="s">
        <v>36</v>
      </c>
      <c r="Q61" s="72" t="s">
        <v>47</v>
      </c>
      <c r="R61" s="72" t="s">
        <v>123</v>
      </c>
      <c r="S61" s="78">
        <v>212020200801</v>
      </c>
      <c r="T61" s="72">
        <v>92</v>
      </c>
      <c r="U61" s="78">
        <v>10305813</v>
      </c>
      <c r="V61" s="77">
        <v>45363</v>
      </c>
      <c r="W61" s="72">
        <v>109</v>
      </c>
      <c r="X61" s="77">
        <v>45377</v>
      </c>
      <c r="Y61" s="72"/>
      <c r="Z61" s="72"/>
      <c r="AA61" s="22"/>
      <c r="AE61" s="72"/>
      <c r="AG61" s="22"/>
      <c r="AK61" s="72"/>
      <c r="AM61" s="22"/>
      <c r="AQ61" s="78">
        <v>10305813</v>
      </c>
      <c r="AR61" s="22"/>
      <c r="AX61" s="75" t="s">
        <v>562</v>
      </c>
      <c r="AY61" s="21">
        <v>45383</v>
      </c>
      <c r="AZ61" s="35" t="s">
        <v>320</v>
      </c>
    </row>
    <row r="62" spans="1:54" s="75" customFormat="1" ht="38.25" customHeight="1" x14ac:dyDescent="0.2">
      <c r="A62" s="75">
        <v>61</v>
      </c>
      <c r="B62" s="1">
        <v>45378</v>
      </c>
      <c r="C62" s="75" t="s">
        <v>268</v>
      </c>
      <c r="D62" s="75">
        <v>9011321486</v>
      </c>
      <c r="E62" s="84" t="s">
        <v>269</v>
      </c>
      <c r="F62" s="21">
        <v>45378</v>
      </c>
      <c r="G62" s="21">
        <v>45378</v>
      </c>
      <c r="H62" s="21">
        <v>45657</v>
      </c>
      <c r="I62" s="75">
        <f t="shared" si="6"/>
        <v>279</v>
      </c>
      <c r="J62" s="22">
        <v>150000000</v>
      </c>
      <c r="K62" s="4" t="s">
        <v>186</v>
      </c>
      <c r="M62" s="24" t="s">
        <v>270</v>
      </c>
      <c r="N62" s="23">
        <v>7278701</v>
      </c>
      <c r="O62" s="75" t="s">
        <v>271</v>
      </c>
      <c r="P62" s="71" t="s">
        <v>36</v>
      </c>
      <c r="Q62" s="72" t="s">
        <v>47</v>
      </c>
      <c r="R62" s="72" t="s">
        <v>123</v>
      </c>
      <c r="S62" s="22">
        <v>2.3201010050203002E+17</v>
      </c>
      <c r="T62" s="72">
        <v>107</v>
      </c>
      <c r="U62" s="78">
        <v>150000000</v>
      </c>
      <c r="V62" s="77">
        <v>45377</v>
      </c>
      <c r="W62" s="72">
        <v>112</v>
      </c>
      <c r="X62" s="77">
        <v>45378</v>
      </c>
      <c r="Y62" s="72"/>
      <c r="Z62" s="72"/>
      <c r="AA62" s="22"/>
      <c r="AE62" s="72"/>
      <c r="AG62" s="22"/>
      <c r="AK62" s="72"/>
      <c r="AM62" s="22"/>
      <c r="AQ62" s="78">
        <v>150000000</v>
      </c>
      <c r="AR62" s="22"/>
      <c r="AX62" s="75" t="s">
        <v>562</v>
      </c>
      <c r="AY62" s="21">
        <v>45384</v>
      </c>
      <c r="AZ62" s="35" t="s">
        <v>320</v>
      </c>
    </row>
    <row r="63" spans="1:54" s="75" customFormat="1" ht="38.25" customHeight="1" x14ac:dyDescent="0.2">
      <c r="A63" s="75">
        <v>62</v>
      </c>
      <c r="B63" s="1">
        <v>45378</v>
      </c>
      <c r="C63" s="75" t="s">
        <v>272</v>
      </c>
      <c r="D63" s="75">
        <v>1020837279</v>
      </c>
      <c r="E63" s="81" t="s">
        <v>273</v>
      </c>
      <c r="F63" s="21">
        <v>45378</v>
      </c>
      <c r="G63" s="21">
        <v>45378</v>
      </c>
      <c r="H63" s="21">
        <v>45408</v>
      </c>
      <c r="I63" s="75">
        <f t="shared" si="6"/>
        <v>30</v>
      </c>
      <c r="J63" s="22">
        <v>4800000</v>
      </c>
      <c r="K63" s="4" t="s">
        <v>186</v>
      </c>
      <c r="M63" s="74" t="s">
        <v>272</v>
      </c>
      <c r="N63" s="75">
        <v>1020837279</v>
      </c>
      <c r="O63" s="24" t="s">
        <v>274</v>
      </c>
      <c r="P63" s="71" t="s">
        <v>36</v>
      </c>
      <c r="Q63" s="72" t="s">
        <v>47</v>
      </c>
      <c r="R63" s="72" t="s">
        <v>123</v>
      </c>
      <c r="S63" s="22">
        <v>212020200802</v>
      </c>
      <c r="T63" s="72">
        <v>106</v>
      </c>
      <c r="U63" s="78">
        <v>4800000</v>
      </c>
      <c r="V63" s="77">
        <v>45372</v>
      </c>
      <c r="W63" s="72">
        <v>111</v>
      </c>
      <c r="X63" s="77">
        <v>45378</v>
      </c>
      <c r="Y63" s="72"/>
      <c r="Z63" s="72"/>
      <c r="AA63" s="22"/>
      <c r="AE63" s="72"/>
      <c r="AG63" s="22"/>
      <c r="AK63" s="72"/>
      <c r="AM63" s="22"/>
      <c r="AQ63" s="78">
        <v>4800000</v>
      </c>
      <c r="AR63" s="22"/>
      <c r="AX63" s="75" t="s">
        <v>562</v>
      </c>
      <c r="AY63" s="21">
        <v>45384</v>
      </c>
      <c r="AZ63" s="35" t="s">
        <v>320</v>
      </c>
    </row>
    <row r="64" spans="1:54" ht="38.25" customHeight="1" x14ac:dyDescent="0.2">
      <c r="A64" s="54">
        <v>63</v>
      </c>
      <c r="B64" s="1">
        <v>45390</v>
      </c>
      <c r="C64" s="54" t="s">
        <v>275</v>
      </c>
      <c r="D64" s="56">
        <v>1232891600</v>
      </c>
      <c r="E64" s="85" t="s">
        <v>276</v>
      </c>
      <c r="F64" s="55">
        <v>45390</v>
      </c>
      <c r="G64" s="55">
        <v>45390</v>
      </c>
      <c r="H64" s="55">
        <v>45412</v>
      </c>
      <c r="I64" s="54">
        <f t="shared" si="6"/>
        <v>22</v>
      </c>
      <c r="J64" s="56">
        <v>4620000</v>
      </c>
      <c r="K64" s="4" t="s">
        <v>186</v>
      </c>
      <c r="M64" s="57" t="s">
        <v>277</v>
      </c>
      <c r="N64" s="57">
        <v>1232891600</v>
      </c>
      <c r="O64" s="57" t="s">
        <v>278</v>
      </c>
      <c r="P64" s="71" t="s">
        <v>36</v>
      </c>
      <c r="Q64" s="72" t="s">
        <v>147</v>
      </c>
      <c r="R64" s="57" t="s">
        <v>76</v>
      </c>
      <c r="S64" s="57">
        <v>245020902</v>
      </c>
      <c r="T64" s="57">
        <v>119</v>
      </c>
      <c r="U64" s="60">
        <v>4620000</v>
      </c>
      <c r="V64" s="58">
        <v>45390</v>
      </c>
      <c r="W64" s="57">
        <v>126</v>
      </c>
      <c r="X64" s="58">
        <v>45391</v>
      </c>
      <c r="Y64" s="57"/>
      <c r="Z64" s="57"/>
      <c r="AE64" s="57"/>
      <c r="AK64" s="57"/>
      <c r="AQ64" s="60">
        <v>4620000</v>
      </c>
      <c r="AU64" s="55">
        <v>45433</v>
      </c>
      <c r="AX64" s="54" t="s">
        <v>505</v>
      </c>
      <c r="AY64" s="55">
        <v>45393</v>
      </c>
      <c r="AZ64" s="59" t="s">
        <v>320</v>
      </c>
      <c r="BA64" s="54">
        <v>3</v>
      </c>
      <c r="BB64" s="57" t="s">
        <v>915</v>
      </c>
    </row>
    <row r="65" spans="1:54" ht="38.25" customHeight="1" x14ac:dyDescent="0.2">
      <c r="A65" s="54">
        <v>64</v>
      </c>
      <c r="B65" s="1">
        <v>45398</v>
      </c>
      <c r="C65" s="54" t="s">
        <v>279</v>
      </c>
      <c r="D65" s="56">
        <v>46379407</v>
      </c>
      <c r="E65" s="85" t="s">
        <v>280</v>
      </c>
      <c r="F65" s="55">
        <v>45398</v>
      </c>
      <c r="G65" s="55">
        <v>45401</v>
      </c>
      <c r="H65" s="55">
        <v>45656</v>
      </c>
      <c r="I65" s="54">
        <f t="shared" si="6"/>
        <v>255</v>
      </c>
      <c r="J65" s="56">
        <v>6350000</v>
      </c>
      <c r="K65" s="4" t="s">
        <v>186</v>
      </c>
      <c r="M65" s="57" t="s">
        <v>279</v>
      </c>
      <c r="N65" s="57">
        <v>46379407</v>
      </c>
      <c r="O65" s="57" t="s">
        <v>281</v>
      </c>
      <c r="P65" s="71" t="s">
        <v>36</v>
      </c>
      <c r="Q65" s="57" t="s">
        <v>47</v>
      </c>
      <c r="R65" s="57" t="s">
        <v>123</v>
      </c>
      <c r="S65" s="60">
        <v>212020200801</v>
      </c>
      <c r="T65" s="57">
        <v>123</v>
      </c>
      <c r="U65" s="60">
        <v>6350000</v>
      </c>
      <c r="V65" s="58">
        <v>45394</v>
      </c>
      <c r="W65" s="57">
        <v>131</v>
      </c>
      <c r="X65" s="58">
        <v>45398</v>
      </c>
      <c r="Y65" s="57"/>
      <c r="Z65" s="57"/>
      <c r="AE65" s="57"/>
      <c r="AK65" s="57"/>
      <c r="AQ65" s="60">
        <v>6350000</v>
      </c>
      <c r="AX65" s="13" t="s">
        <v>505</v>
      </c>
      <c r="AY65" s="55">
        <v>45401</v>
      </c>
      <c r="AZ65" s="59" t="s">
        <v>320</v>
      </c>
      <c r="BA65" s="54">
        <v>3</v>
      </c>
      <c r="BB65" s="57" t="s">
        <v>915</v>
      </c>
    </row>
    <row r="66" spans="1:54" s="57" customFormat="1" ht="38.25" customHeight="1" x14ac:dyDescent="0.2">
      <c r="A66" s="57">
        <v>65</v>
      </c>
      <c r="B66" s="1">
        <v>45399</v>
      </c>
      <c r="C66" s="57" t="s">
        <v>282</v>
      </c>
      <c r="D66" s="57">
        <v>79136438</v>
      </c>
      <c r="E66" s="85" t="s">
        <v>283</v>
      </c>
      <c r="F66" s="58">
        <v>45399</v>
      </c>
      <c r="G66" s="58">
        <v>45404</v>
      </c>
      <c r="H66" s="58">
        <v>45653</v>
      </c>
      <c r="I66" s="57">
        <f t="shared" si="6"/>
        <v>249</v>
      </c>
      <c r="J66" s="60">
        <v>13430000</v>
      </c>
      <c r="K66" s="4" t="s">
        <v>186</v>
      </c>
      <c r="M66" s="57" t="s">
        <v>284</v>
      </c>
      <c r="N66" s="57">
        <v>79136438</v>
      </c>
      <c r="O66" s="57" t="s">
        <v>285</v>
      </c>
      <c r="P66" s="71" t="s">
        <v>36</v>
      </c>
      <c r="Q66" s="57" t="s">
        <v>47</v>
      </c>
      <c r="R66" s="57" t="s">
        <v>123</v>
      </c>
      <c r="S66" s="60">
        <v>212020200803</v>
      </c>
      <c r="T66" s="57">
        <v>125</v>
      </c>
      <c r="U66" s="60">
        <v>13430000</v>
      </c>
      <c r="V66" s="58">
        <v>45398</v>
      </c>
      <c r="W66" s="57">
        <v>132</v>
      </c>
      <c r="X66" s="58">
        <v>45399</v>
      </c>
      <c r="AA66" s="60"/>
      <c r="AG66" s="60"/>
      <c r="AM66" s="60"/>
      <c r="AQ66" s="60">
        <v>13430000</v>
      </c>
      <c r="AR66" s="60"/>
      <c r="AX66" s="13" t="s">
        <v>505</v>
      </c>
      <c r="AY66" s="58">
        <v>45404</v>
      </c>
      <c r="AZ66" s="62" t="s">
        <v>320</v>
      </c>
      <c r="BA66" s="57">
        <v>3</v>
      </c>
      <c r="BB66" s="57" t="s">
        <v>915</v>
      </c>
    </row>
    <row r="67" spans="1:54" s="57" customFormat="1" ht="38.25" customHeight="1" x14ac:dyDescent="0.2">
      <c r="A67" s="57">
        <v>66</v>
      </c>
      <c r="B67" s="1">
        <v>45401</v>
      </c>
      <c r="C67" s="57" t="s">
        <v>286</v>
      </c>
      <c r="D67" s="57" t="s">
        <v>287</v>
      </c>
      <c r="E67" s="85" t="s">
        <v>288</v>
      </c>
      <c r="F67" s="58">
        <v>45401</v>
      </c>
      <c r="G67" s="58">
        <v>45405</v>
      </c>
      <c r="H67" s="58">
        <v>45653</v>
      </c>
      <c r="I67" s="57">
        <f t="shared" si="6"/>
        <v>248</v>
      </c>
      <c r="J67" s="60">
        <v>90000000</v>
      </c>
      <c r="K67" s="4" t="s">
        <v>186</v>
      </c>
      <c r="M67" s="57" t="s">
        <v>289</v>
      </c>
      <c r="N67" s="57">
        <v>40040088</v>
      </c>
      <c r="O67" s="57" t="s">
        <v>290</v>
      </c>
      <c r="P67" s="71" t="s">
        <v>36</v>
      </c>
      <c r="Q67" s="72" t="s">
        <v>147</v>
      </c>
      <c r="R67" s="57" t="s">
        <v>76</v>
      </c>
      <c r="S67" s="60">
        <v>245010302</v>
      </c>
      <c r="T67" s="57">
        <v>129</v>
      </c>
      <c r="U67" s="60">
        <v>90000000</v>
      </c>
      <c r="V67" s="58">
        <v>45400</v>
      </c>
      <c r="W67" s="57">
        <v>135</v>
      </c>
      <c r="X67" s="58">
        <v>45401</v>
      </c>
      <c r="AA67" s="60"/>
      <c r="AG67" s="60"/>
      <c r="AM67" s="60"/>
      <c r="AQ67" s="101">
        <v>90000000</v>
      </c>
      <c r="AR67" s="60"/>
      <c r="AX67" s="57" t="s">
        <v>562</v>
      </c>
      <c r="AY67" s="58">
        <v>45406</v>
      </c>
      <c r="AZ67" s="62" t="s">
        <v>320</v>
      </c>
      <c r="BA67" s="57">
        <v>3</v>
      </c>
      <c r="BB67" s="57" t="s">
        <v>916</v>
      </c>
    </row>
    <row r="68" spans="1:54" s="57" customFormat="1" ht="38.25" customHeight="1" x14ac:dyDescent="0.2">
      <c r="A68" s="57">
        <v>67</v>
      </c>
      <c r="B68" s="1">
        <v>45407</v>
      </c>
      <c r="C68" s="57" t="s">
        <v>291</v>
      </c>
      <c r="D68" s="57" t="s">
        <v>292</v>
      </c>
      <c r="E68" s="85" t="s">
        <v>293</v>
      </c>
      <c r="F68" s="58">
        <v>45407</v>
      </c>
      <c r="G68" s="58">
        <v>45408</v>
      </c>
      <c r="H68" s="58">
        <v>45504</v>
      </c>
      <c r="I68" s="57">
        <f t="shared" si="6"/>
        <v>96</v>
      </c>
      <c r="J68" s="60">
        <v>83875649</v>
      </c>
      <c r="K68" s="4" t="s">
        <v>186</v>
      </c>
      <c r="M68" s="57" t="s">
        <v>294</v>
      </c>
      <c r="N68" s="57">
        <v>1234639456</v>
      </c>
      <c r="O68" s="57" t="s">
        <v>295</v>
      </c>
      <c r="P68" s="71" t="s">
        <v>36</v>
      </c>
      <c r="Q68" s="57" t="s">
        <v>47</v>
      </c>
      <c r="R68" s="57" t="s">
        <v>123</v>
      </c>
      <c r="S68" s="60">
        <v>212020200801</v>
      </c>
      <c r="T68" s="57">
        <v>133</v>
      </c>
      <c r="U68" s="60">
        <v>83875649</v>
      </c>
      <c r="V68" s="58">
        <v>45406</v>
      </c>
      <c r="W68" s="57">
        <v>140</v>
      </c>
      <c r="X68" s="58">
        <v>45407</v>
      </c>
      <c r="AA68" s="60"/>
      <c r="AG68" s="60"/>
      <c r="AM68" s="60"/>
      <c r="AQ68" s="101">
        <v>83875649</v>
      </c>
      <c r="AR68" s="60"/>
      <c r="AX68" s="57" t="s">
        <v>505</v>
      </c>
      <c r="AY68" s="58">
        <v>45412</v>
      </c>
      <c r="AZ68" s="62" t="s">
        <v>320</v>
      </c>
      <c r="BA68" s="57">
        <v>3</v>
      </c>
      <c r="BB68" s="57" t="s">
        <v>916</v>
      </c>
    </row>
    <row r="69" spans="1:54" s="57" customFormat="1" ht="38.25" customHeight="1" x14ac:dyDescent="0.2">
      <c r="A69" s="57">
        <v>68</v>
      </c>
      <c r="B69" s="1">
        <v>45408</v>
      </c>
      <c r="C69" s="57" t="s">
        <v>296</v>
      </c>
      <c r="D69" s="57">
        <v>11203745</v>
      </c>
      <c r="E69" s="85" t="s">
        <v>297</v>
      </c>
      <c r="F69" s="58">
        <v>45408</v>
      </c>
      <c r="G69" s="58">
        <v>45414</v>
      </c>
      <c r="H69" s="58">
        <v>45444</v>
      </c>
      <c r="I69" s="57">
        <f t="shared" si="6"/>
        <v>30</v>
      </c>
      <c r="J69" s="60">
        <v>2700000</v>
      </c>
      <c r="K69" s="4" t="s">
        <v>186</v>
      </c>
      <c r="M69" s="57" t="s">
        <v>296</v>
      </c>
      <c r="N69" s="57">
        <v>11203745</v>
      </c>
      <c r="O69" s="57" t="s">
        <v>298</v>
      </c>
      <c r="P69" s="71" t="s">
        <v>36</v>
      </c>
      <c r="Q69" s="57" t="s">
        <v>47</v>
      </c>
      <c r="R69" s="57" t="s">
        <v>123</v>
      </c>
      <c r="S69" s="60">
        <v>212020200601</v>
      </c>
      <c r="T69" s="57">
        <v>132</v>
      </c>
      <c r="U69" s="60">
        <v>2700000</v>
      </c>
      <c r="V69" s="58">
        <v>45406</v>
      </c>
      <c r="W69" s="57">
        <v>141</v>
      </c>
      <c r="X69" s="58">
        <v>45408</v>
      </c>
      <c r="AA69" s="60"/>
      <c r="AG69" s="60"/>
      <c r="AM69" s="60"/>
      <c r="AQ69" s="101">
        <v>2700000</v>
      </c>
      <c r="AR69" s="60"/>
      <c r="AU69" s="58">
        <v>45484</v>
      </c>
      <c r="AX69" s="57" t="s">
        <v>505</v>
      </c>
      <c r="AY69" s="58">
        <v>45414</v>
      </c>
      <c r="AZ69" s="62" t="s">
        <v>320</v>
      </c>
      <c r="BA69" s="57">
        <v>3</v>
      </c>
      <c r="BB69" s="57" t="s">
        <v>916</v>
      </c>
    </row>
    <row r="70" spans="1:54" s="57" customFormat="1" ht="38.25" customHeight="1" x14ac:dyDescent="0.2">
      <c r="A70" s="57">
        <v>69</v>
      </c>
      <c r="B70" s="1">
        <v>45408</v>
      </c>
      <c r="C70" s="57" t="s">
        <v>299</v>
      </c>
      <c r="D70" s="57" t="s">
        <v>300</v>
      </c>
      <c r="E70" s="85" t="s">
        <v>301</v>
      </c>
      <c r="F70" s="58">
        <v>45408</v>
      </c>
      <c r="G70" s="58">
        <v>45408</v>
      </c>
      <c r="H70" s="58">
        <v>45473</v>
      </c>
      <c r="I70" s="57">
        <f t="shared" si="6"/>
        <v>65</v>
      </c>
      <c r="J70" s="60">
        <v>1032421606</v>
      </c>
      <c r="K70" s="4" t="s">
        <v>186</v>
      </c>
      <c r="M70" s="57" t="s">
        <v>138</v>
      </c>
      <c r="N70" s="57">
        <v>1049651653</v>
      </c>
      <c r="O70" s="57" t="s">
        <v>302</v>
      </c>
      <c r="P70" s="71" t="s">
        <v>36</v>
      </c>
      <c r="Q70" s="57" t="s">
        <v>47</v>
      </c>
      <c r="R70" s="57" t="s">
        <v>123</v>
      </c>
      <c r="S70" s="60">
        <v>212020200902</v>
      </c>
      <c r="T70" s="57">
        <v>134</v>
      </c>
      <c r="U70" s="60">
        <v>1032421606</v>
      </c>
      <c r="V70" s="58">
        <v>45408</v>
      </c>
      <c r="W70" s="57">
        <v>142</v>
      </c>
      <c r="X70" s="58">
        <v>45408</v>
      </c>
      <c r="Y70" s="57" t="s">
        <v>490</v>
      </c>
      <c r="AA70" s="60"/>
      <c r="AE70" s="57">
        <v>219</v>
      </c>
      <c r="AF70" s="61">
        <v>516210803</v>
      </c>
      <c r="AG70" s="60">
        <v>45468</v>
      </c>
      <c r="AH70" s="58">
        <v>45468</v>
      </c>
      <c r="AI70" s="58">
        <v>239</v>
      </c>
      <c r="AJ70" s="58">
        <v>45468</v>
      </c>
      <c r="AM70" s="60"/>
      <c r="AQ70" s="101">
        <v>1032421606</v>
      </c>
      <c r="AR70" s="60"/>
      <c r="AX70" s="57" t="s">
        <v>505</v>
      </c>
      <c r="AY70" s="58">
        <v>45414</v>
      </c>
      <c r="AZ70" s="62" t="s">
        <v>320</v>
      </c>
      <c r="BA70" s="57">
        <v>3</v>
      </c>
      <c r="BB70" s="57" t="s">
        <v>916</v>
      </c>
    </row>
    <row r="71" spans="1:54" s="57" customFormat="1" ht="38.25" customHeight="1" x14ac:dyDescent="0.2">
      <c r="A71" s="57">
        <v>70</v>
      </c>
      <c r="B71" s="1">
        <v>45414</v>
      </c>
      <c r="C71" s="57" t="s">
        <v>303</v>
      </c>
      <c r="D71" s="57" t="s">
        <v>304</v>
      </c>
      <c r="E71" s="85" t="s">
        <v>305</v>
      </c>
      <c r="F71" s="58">
        <v>45414</v>
      </c>
      <c r="G71" s="58">
        <v>45419</v>
      </c>
      <c r="H71" s="58">
        <v>45473</v>
      </c>
      <c r="I71" s="57">
        <f t="shared" si="6"/>
        <v>54</v>
      </c>
      <c r="J71" s="60">
        <v>568072</v>
      </c>
      <c r="K71" s="4" t="s">
        <v>186</v>
      </c>
      <c r="M71" s="57" t="s">
        <v>306</v>
      </c>
      <c r="N71" s="57">
        <v>7187310</v>
      </c>
      <c r="O71" s="57" t="s">
        <v>307</v>
      </c>
      <c r="P71" s="71" t="s">
        <v>36</v>
      </c>
      <c r="Q71" s="57" t="s">
        <v>47</v>
      </c>
      <c r="R71" s="57" t="s">
        <v>123</v>
      </c>
      <c r="S71" s="60">
        <v>212020200801</v>
      </c>
      <c r="T71" s="57">
        <v>140</v>
      </c>
      <c r="U71" s="60">
        <v>568072</v>
      </c>
      <c r="V71" s="58">
        <v>45412</v>
      </c>
      <c r="W71" s="57">
        <v>150</v>
      </c>
      <c r="X71" s="58">
        <v>45415</v>
      </c>
      <c r="AA71" s="60"/>
      <c r="AG71" s="60"/>
      <c r="AM71" s="60"/>
      <c r="AQ71" s="101">
        <v>568072</v>
      </c>
      <c r="AR71" s="60"/>
      <c r="AX71" s="57" t="s">
        <v>562</v>
      </c>
      <c r="AY71" s="58">
        <v>45419</v>
      </c>
      <c r="AZ71" s="62" t="s">
        <v>320</v>
      </c>
      <c r="BA71" s="57">
        <v>3</v>
      </c>
      <c r="BB71" s="57" t="s">
        <v>916</v>
      </c>
    </row>
    <row r="72" spans="1:54" s="57" customFormat="1" ht="38.25" customHeight="1" x14ac:dyDescent="0.2">
      <c r="A72" s="57">
        <v>71</v>
      </c>
      <c r="B72" s="1">
        <v>45420</v>
      </c>
      <c r="C72" s="57" t="s">
        <v>308</v>
      </c>
      <c r="D72" s="57">
        <v>52985465</v>
      </c>
      <c r="E72" s="85" t="s">
        <v>309</v>
      </c>
      <c r="F72" s="58">
        <v>45420</v>
      </c>
      <c r="G72" s="58">
        <v>45420</v>
      </c>
      <c r="H72" s="58">
        <v>45535</v>
      </c>
      <c r="I72" s="57">
        <f t="shared" si="6"/>
        <v>115</v>
      </c>
      <c r="J72" s="60">
        <v>5300000</v>
      </c>
      <c r="K72" s="4" t="s">
        <v>186</v>
      </c>
      <c r="M72" s="57" t="s">
        <v>308</v>
      </c>
      <c r="N72" s="57">
        <v>52985465</v>
      </c>
      <c r="O72" s="57" t="s">
        <v>310</v>
      </c>
      <c r="P72" s="71" t="s">
        <v>36</v>
      </c>
      <c r="Q72" s="57" t="s">
        <v>47</v>
      </c>
      <c r="R72" s="71" t="s">
        <v>52</v>
      </c>
      <c r="S72" s="60">
        <v>212020200802</v>
      </c>
      <c r="T72" s="57">
        <v>142</v>
      </c>
      <c r="U72" s="60">
        <v>5300000</v>
      </c>
      <c r="V72" s="58">
        <v>45414</v>
      </c>
      <c r="W72" s="57">
        <v>158</v>
      </c>
      <c r="X72" s="58">
        <v>45420</v>
      </c>
      <c r="AA72" s="60"/>
      <c r="AG72" s="60"/>
      <c r="AM72" s="60"/>
      <c r="AQ72" s="101">
        <v>5300000</v>
      </c>
      <c r="AR72" s="60"/>
      <c r="AU72" s="58">
        <v>45457</v>
      </c>
      <c r="AX72" s="57" t="s">
        <v>505</v>
      </c>
      <c r="AY72" s="58">
        <v>45426</v>
      </c>
      <c r="AZ72" s="62" t="s">
        <v>320</v>
      </c>
      <c r="BA72" s="57">
        <v>3</v>
      </c>
      <c r="BB72" s="57" t="s">
        <v>916</v>
      </c>
    </row>
    <row r="73" spans="1:54" s="57" customFormat="1" ht="38.25" customHeight="1" x14ac:dyDescent="0.2">
      <c r="A73" s="57">
        <v>72</v>
      </c>
      <c r="B73" s="1">
        <v>45420</v>
      </c>
      <c r="C73" s="57" t="s">
        <v>311</v>
      </c>
      <c r="D73" s="57">
        <v>1057585115</v>
      </c>
      <c r="E73" s="85" t="s">
        <v>312</v>
      </c>
      <c r="F73" s="58">
        <v>45420</v>
      </c>
      <c r="G73" s="58">
        <v>45421</v>
      </c>
      <c r="H73" s="58">
        <v>45550</v>
      </c>
      <c r="I73" s="57">
        <f t="shared" si="6"/>
        <v>129</v>
      </c>
      <c r="J73" s="60">
        <v>12000000</v>
      </c>
      <c r="K73" s="4" t="s">
        <v>186</v>
      </c>
      <c r="M73" s="57" t="s">
        <v>311</v>
      </c>
      <c r="N73" s="57">
        <v>1057585115</v>
      </c>
      <c r="O73" s="57" t="s">
        <v>313</v>
      </c>
      <c r="P73" s="71" t="s">
        <v>36</v>
      </c>
      <c r="Q73" s="57" t="s">
        <v>47</v>
      </c>
      <c r="R73" s="71" t="s">
        <v>52</v>
      </c>
      <c r="S73" s="60">
        <v>212020200802</v>
      </c>
      <c r="T73" s="57">
        <v>144</v>
      </c>
      <c r="U73" s="60">
        <v>12000000</v>
      </c>
      <c r="V73" s="58">
        <v>45415</v>
      </c>
      <c r="W73" s="57">
        <v>159</v>
      </c>
      <c r="X73" s="58">
        <v>45420</v>
      </c>
      <c r="AA73" s="60"/>
      <c r="AG73" s="60"/>
      <c r="AM73" s="60"/>
      <c r="AQ73" s="101">
        <v>12000000</v>
      </c>
      <c r="AR73" s="60"/>
      <c r="AX73" s="54" t="s">
        <v>526</v>
      </c>
      <c r="AY73" s="58">
        <v>45426</v>
      </c>
      <c r="AZ73" s="62" t="s">
        <v>320</v>
      </c>
      <c r="BA73" s="57">
        <v>3</v>
      </c>
      <c r="BB73" s="57" t="s">
        <v>916</v>
      </c>
    </row>
    <row r="74" spans="1:54" s="57" customFormat="1" ht="38.25" customHeight="1" x14ac:dyDescent="0.2">
      <c r="A74" s="57">
        <v>73</v>
      </c>
      <c r="B74" s="1">
        <v>45422</v>
      </c>
      <c r="C74" s="57" t="s">
        <v>197</v>
      </c>
      <c r="D74" s="57" t="s">
        <v>314</v>
      </c>
      <c r="E74" s="85" t="s">
        <v>315</v>
      </c>
      <c r="F74" s="58">
        <v>45787</v>
      </c>
      <c r="G74" s="58">
        <v>45421</v>
      </c>
      <c r="H74" s="58">
        <v>45657</v>
      </c>
      <c r="I74" s="57">
        <f t="shared" si="6"/>
        <v>236</v>
      </c>
      <c r="J74" s="60">
        <v>105643853</v>
      </c>
      <c r="K74" s="57" t="s">
        <v>316</v>
      </c>
      <c r="M74" s="57" t="s">
        <v>317</v>
      </c>
      <c r="N74" s="57" t="s">
        <v>198</v>
      </c>
      <c r="O74" s="57" t="s">
        <v>318</v>
      </c>
      <c r="P74" s="57" t="s">
        <v>153</v>
      </c>
      <c r="Q74" s="57" t="s">
        <v>47</v>
      </c>
      <c r="R74" s="57" t="s">
        <v>123</v>
      </c>
      <c r="S74" s="60" t="s">
        <v>319</v>
      </c>
      <c r="T74" s="57">
        <v>135</v>
      </c>
      <c r="U74" s="60">
        <v>105643853</v>
      </c>
      <c r="V74" s="58">
        <v>45411</v>
      </c>
      <c r="W74" s="57">
        <v>160</v>
      </c>
      <c r="X74" s="58">
        <v>45422</v>
      </c>
      <c r="Y74" s="57" t="s">
        <v>492</v>
      </c>
      <c r="Z74" s="57">
        <v>220</v>
      </c>
      <c r="AA74" s="60">
        <v>4900000</v>
      </c>
      <c r="AB74" s="58">
        <v>45471</v>
      </c>
      <c r="AC74" s="60">
        <v>253</v>
      </c>
      <c r="AD74" s="58">
        <v>45477</v>
      </c>
      <c r="AE74" s="57" t="s">
        <v>493</v>
      </c>
      <c r="AG74" s="60"/>
      <c r="AM74" s="60"/>
      <c r="AQ74" s="60">
        <v>105643853</v>
      </c>
      <c r="AR74" s="60"/>
      <c r="AX74" s="57" t="s">
        <v>562</v>
      </c>
      <c r="AY74" s="58">
        <v>45408</v>
      </c>
      <c r="AZ74" s="62" t="s">
        <v>320</v>
      </c>
      <c r="BA74" s="57" t="s">
        <v>917</v>
      </c>
    </row>
    <row r="75" spans="1:54" s="57" customFormat="1" ht="38.25" customHeight="1" x14ac:dyDescent="0.2">
      <c r="A75" s="57">
        <v>74</v>
      </c>
      <c r="B75" s="1">
        <v>45436</v>
      </c>
      <c r="C75" s="57" t="s">
        <v>322</v>
      </c>
      <c r="D75" s="57">
        <v>46356617</v>
      </c>
      <c r="E75" s="85" t="s">
        <v>323</v>
      </c>
      <c r="F75" s="58">
        <v>45436</v>
      </c>
      <c r="G75" s="58">
        <v>45447</v>
      </c>
      <c r="H75" s="58">
        <v>45653</v>
      </c>
      <c r="I75" s="57">
        <f t="shared" si="6"/>
        <v>206</v>
      </c>
      <c r="J75" s="60">
        <v>20000000</v>
      </c>
      <c r="K75" s="4" t="s">
        <v>186</v>
      </c>
      <c r="M75" s="57" t="s">
        <v>324</v>
      </c>
      <c r="N75" s="57">
        <v>46356617</v>
      </c>
      <c r="O75" s="57" t="s">
        <v>325</v>
      </c>
      <c r="P75" s="57" t="s">
        <v>153</v>
      </c>
      <c r="Q75" s="57" t="s">
        <v>47</v>
      </c>
      <c r="R75" s="57" t="s">
        <v>123</v>
      </c>
      <c r="S75" s="60">
        <v>212020200802</v>
      </c>
      <c r="T75" s="57">
        <v>164</v>
      </c>
      <c r="U75" s="60">
        <v>20000000</v>
      </c>
      <c r="V75" s="58">
        <v>45436</v>
      </c>
      <c r="W75" s="57">
        <v>178</v>
      </c>
      <c r="X75" s="58">
        <v>45436</v>
      </c>
      <c r="AA75" s="60"/>
      <c r="AG75" s="60"/>
      <c r="AM75" s="60"/>
      <c r="AQ75" s="101">
        <v>20000000</v>
      </c>
      <c r="AR75" s="60"/>
      <c r="AX75" s="13" t="s">
        <v>505</v>
      </c>
      <c r="AY75" s="58">
        <v>45441</v>
      </c>
      <c r="AZ75" s="62" t="s">
        <v>320</v>
      </c>
      <c r="BA75" s="57">
        <v>3</v>
      </c>
      <c r="BB75" s="57" t="s">
        <v>916</v>
      </c>
    </row>
    <row r="76" spans="1:54" s="72" customFormat="1" ht="38.25" customHeight="1" x14ac:dyDescent="0.2">
      <c r="A76" s="72">
        <v>75</v>
      </c>
      <c r="B76" s="1" t="s">
        <v>326</v>
      </c>
      <c r="C76" s="72" t="s">
        <v>327</v>
      </c>
      <c r="D76" s="72" t="s">
        <v>328</v>
      </c>
      <c r="E76" s="26" t="s">
        <v>329</v>
      </c>
      <c r="F76" s="77">
        <v>45441</v>
      </c>
      <c r="G76" s="77">
        <v>45444</v>
      </c>
      <c r="H76" s="77">
        <v>45565</v>
      </c>
      <c r="I76" s="72">
        <f t="shared" si="6"/>
        <v>121</v>
      </c>
      <c r="J76" s="78">
        <v>150000000</v>
      </c>
      <c r="K76" s="4" t="s">
        <v>186</v>
      </c>
      <c r="M76" s="72" t="s">
        <v>330</v>
      </c>
      <c r="N76" s="73">
        <v>28090993</v>
      </c>
      <c r="O76" s="72" t="s">
        <v>331</v>
      </c>
      <c r="P76" s="71" t="s">
        <v>36</v>
      </c>
      <c r="Q76" s="72" t="s">
        <v>47</v>
      </c>
      <c r="R76" s="72" t="s">
        <v>123</v>
      </c>
      <c r="S76" s="78">
        <v>212020200801</v>
      </c>
      <c r="T76" s="72">
        <v>174</v>
      </c>
      <c r="U76" s="78">
        <v>150000000</v>
      </c>
      <c r="V76" s="77">
        <v>45439</v>
      </c>
      <c r="W76" s="72">
        <v>185</v>
      </c>
      <c r="X76" s="77">
        <v>45441</v>
      </c>
      <c r="AA76" s="78"/>
      <c r="AG76" s="78"/>
      <c r="AM76" s="78"/>
      <c r="AQ76" s="3">
        <v>150000000</v>
      </c>
      <c r="AR76" s="78"/>
      <c r="AX76" s="72" t="s">
        <v>505</v>
      </c>
      <c r="AY76" s="77">
        <v>45447</v>
      </c>
      <c r="AZ76" s="36" t="s">
        <v>320</v>
      </c>
      <c r="BA76" s="72">
        <v>3</v>
      </c>
      <c r="BB76" s="72" t="s">
        <v>916</v>
      </c>
    </row>
    <row r="77" spans="1:54" s="57" customFormat="1" ht="38.25" customHeight="1" x14ac:dyDescent="0.2">
      <c r="A77" s="57">
        <v>76</v>
      </c>
      <c r="B77" s="1">
        <v>45443</v>
      </c>
      <c r="C77" s="57" t="s">
        <v>332</v>
      </c>
      <c r="D77" s="57">
        <v>74347904</v>
      </c>
      <c r="E77" s="85" t="s">
        <v>333</v>
      </c>
      <c r="F77" s="58">
        <v>45443</v>
      </c>
      <c r="G77" s="58">
        <v>45448</v>
      </c>
      <c r="H77" s="58">
        <v>45649</v>
      </c>
      <c r="I77" s="57">
        <f t="shared" si="6"/>
        <v>201</v>
      </c>
      <c r="J77" s="60">
        <v>8000000</v>
      </c>
      <c r="K77" s="4" t="s">
        <v>186</v>
      </c>
      <c r="M77" s="57" t="s">
        <v>332</v>
      </c>
      <c r="N77" s="57">
        <v>74347904</v>
      </c>
      <c r="O77" s="57" t="s">
        <v>334</v>
      </c>
      <c r="P77" s="71" t="s">
        <v>36</v>
      </c>
      <c r="Q77" s="57" t="s">
        <v>47</v>
      </c>
      <c r="R77" s="57" t="s">
        <v>123</v>
      </c>
      <c r="S77" s="60">
        <v>212020200801</v>
      </c>
      <c r="T77" s="57">
        <v>167</v>
      </c>
      <c r="U77" s="60">
        <v>8000000</v>
      </c>
      <c r="V77" s="58">
        <v>45436</v>
      </c>
      <c r="W77" s="57">
        <v>191</v>
      </c>
      <c r="X77" s="58">
        <v>45443</v>
      </c>
      <c r="Y77" s="57" t="s">
        <v>492</v>
      </c>
      <c r="Z77" s="57">
        <v>408</v>
      </c>
      <c r="AA77" s="60">
        <v>1700000</v>
      </c>
      <c r="AB77" s="58">
        <v>45643</v>
      </c>
      <c r="AC77" s="57">
        <v>435</v>
      </c>
      <c r="AD77" s="58">
        <v>45649</v>
      </c>
      <c r="AG77" s="60"/>
      <c r="AM77" s="60"/>
      <c r="AQ77" s="101">
        <v>8000000</v>
      </c>
      <c r="AR77" s="60"/>
      <c r="AX77" s="57" t="s">
        <v>562</v>
      </c>
      <c r="AY77" s="58">
        <v>45449</v>
      </c>
      <c r="AZ77" s="62" t="s">
        <v>320</v>
      </c>
      <c r="BA77" s="57">
        <v>3</v>
      </c>
      <c r="BB77" s="57" t="s">
        <v>916</v>
      </c>
    </row>
    <row r="78" spans="1:54" s="57" customFormat="1" ht="38.25" customHeight="1" x14ac:dyDescent="0.2">
      <c r="A78" s="57">
        <v>77</v>
      </c>
      <c r="B78" s="1" t="s">
        <v>470</v>
      </c>
      <c r="E78" s="85"/>
      <c r="F78" s="58"/>
      <c r="G78" s="58"/>
      <c r="H78" s="58"/>
      <c r="J78" s="60"/>
      <c r="S78" s="60"/>
      <c r="U78" s="60"/>
      <c r="V78" s="58"/>
      <c r="X78" s="58"/>
      <c r="AA78" s="60"/>
      <c r="AG78" s="60"/>
      <c r="AM78" s="60"/>
      <c r="AQ78" s="101"/>
      <c r="AR78" s="60"/>
      <c r="AX78" s="57" t="s">
        <v>563</v>
      </c>
      <c r="AY78" s="58"/>
      <c r="AZ78" s="62"/>
    </row>
    <row r="79" spans="1:54" s="57" customFormat="1" ht="38.25" customHeight="1" x14ac:dyDescent="0.2">
      <c r="A79" s="57">
        <v>78</v>
      </c>
      <c r="B79" s="1">
        <v>45449</v>
      </c>
      <c r="C79" s="57" t="s">
        <v>335</v>
      </c>
      <c r="D79" s="57">
        <v>71369144</v>
      </c>
      <c r="E79" s="85" t="s">
        <v>336</v>
      </c>
      <c r="F79" s="58">
        <v>45449</v>
      </c>
      <c r="G79" s="58">
        <v>45449</v>
      </c>
      <c r="H79" s="58">
        <v>45509</v>
      </c>
      <c r="I79" s="57">
        <f t="shared" si="6"/>
        <v>60</v>
      </c>
      <c r="J79" s="60">
        <v>9200000</v>
      </c>
      <c r="K79" s="4" t="s">
        <v>186</v>
      </c>
      <c r="M79" s="57" t="s">
        <v>335</v>
      </c>
      <c r="N79" s="57">
        <v>71369144</v>
      </c>
      <c r="O79" s="57" t="s">
        <v>337</v>
      </c>
      <c r="P79" s="71" t="s">
        <v>36</v>
      </c>
      <c r="Q79" s="57" t="s">
        <v>47</v>
      </c>
      <c r="R79" s="57" t="s">
        <v>123</v>
      </c>
      <c r="S79" s="60">
        <v>245020902</v>
      </c>
      <c r="T79" s="57">
        <v>180</v>
      </c>
      <c r="U79" s="60">
        <v>9200000</v>
      </c>
      <c r="V79" s="58">
        <v>45443</v>
      </c>
      <c r="W79" s="57">
        <v>196</v>
      </c>
      <c r="X79" s="58">
        <v>45418</v>
      </c>
      <c r="AA79" s="60"/>
      <c r="AG79" s="60"/>
      <c r="AM79" s="60"/>
      <c r="AQ79" s="101">
        <v>9200000</v>
      </c>
      <c r="AR79" s="60"/>
      <c r="AX79" s="57" t="s">
        <v>505</v>
      </c>
      <c r="AY79" s="58">
        <v>45455</v>
      </c>
      <c r="AZ79" s="62" t="s">
        <v>320</v>
      </c>
      <c r="BA79" s="57">
        <v>3</v>
      </c>
      <c r="BB79" s="57" t="s">
        <v>916</v>
      </c>
    </row>
    <row r="80" spans="1:54" s="57" customFormat="1" ht="38.25" customHeight="1" x14ac:dyDescent="0.2">
      <c r="A80" s="57">
        <v>79</v>
      </c>
      <c r="B80" s="1">
        <v>45454</v>
      </c>
      <c r="C80" s="57" t="s">
        <v>339</v>
      </c>
      <c r="D80" s="54" t="s">
        <v>340</v>
      </c>
      <c r="E80" s="85" t="s">
        <v>338</v>
      </c>
      <c r="F80" s="58">
        <v>45454</v>
      </c>
      <c r="G80" s="58">
        <v>45463</v>
      </c>
      <c r="H80" s="58">
        <v>45534</v>
      </c>
      <c r="I80" s="57">
        <f t="shared" si="6"/>
        <v>71</v>
      </c>
      <c r="J80" s="60">
        <v>50000000</v>
      </c>
      <c r="K80" s="4" t="s">
        <v>186</v>
      </c>
      <c r="M80" s="57" t="s">
        <v>341</v>
      </c>
      <c r="N80" s="56">
        <v>13920613</v>
      </c>
      <c r="O80" s="57" t="s">
        <v>342</v>
      </c>
      <c r="P80" s="57" t="s">
        <v>153</v>
      </c>
      <c r="Q80" s="72" t="s">
        <v>147</v>
      </c>
      <c r="R80" s="57" t="s">
        <v>76</v>
      </c>
      <c r="S80" s="60">
        <v>245010301</v>
      </c>
      <c r="T80" s="57">
        <v>181</v>
      </c>
      <c r="U80" s="60">
        <v>50000000</v>
      </c>
      <c r="V80" s="58">
        <v>46904</v>
      </c>
      <c r="W80" s="57">
        <v>200</v>
      </c>
      <c r="X80" s="58">
        <v>45454</v>
      </c>
      <c r="Y80" s="57" t="s">
        <v>490</v>
      </c>
      <c r="AA80" s="60"/>
      <c r="AG80" s="60"/>
      <c r="AM80" s="60"/>
      <c r="AQ80" s="101">
        <v>50000000</v>
      </c>
      <c r="AR80" s="60"/>
      <c r="AX80" s="57" t="s">
        <v>505</v>
      </c>
      <c r="AY80" s="58">
        <v>45457</v>
      </c>
      <c r="AZ80" s="62" t="s">
        <v>320</v>
      </c>
      <c r="BA80" s="57">
        <v>3</v>
      </c>
      <c r="BB80" s="57" t="s">
        <v>916</v>
      </c>
    </row>
    <row r="81" spans="1:54" s="57" customFormat="1" ht="38.25" customHeight="1" x14ac:dyDescent="0.2">
      <c r="A81" s="57">
        <v>80</v>
      </c>
      <c r="B81" s="1">
        <v>45454</v>
      </c>
      <c r="C81" s="57" t="s">
        <v>141</v>
      </c>
      <c r="D81" s="57">
        <v>1053610209</v>
      </c>
      <c r="E81" s="85" t="s">
        <v>343</v>
      </c>
      <c r="F81" s="58">
        <v>45454</v>
      </c>
      <c r="G81" s="58">
        <v>45457</v>
      </c>
      <c r="H81" s="58">
        <v>45649</v>
      </c>
      <c r="I81" s="57">
        <f t="shared" si="6"/>
        <v>192</v>
      </c>
      <c r="J81" s="60">
        <v>1800000</v>
      </c>
      <c r="K81" s="4" t="s">
        <v>186</v>
      </c>
      <c r="M81" s="57" t="s">
        <v>141</v>
      </c>
      <c r="N81" s="57">
        <v>1053610209</v>
      </c>
      <c r="O81" s="57" t="s">
        <v>344</v>
      </c>
      <c r="P81" s="71" t="s">
        <v>36</v>
      </c>
      <c r="Q81" s="57" t="s">
        <v>47</v>
      </c>
      <c r="R81" s="57" t="s">
        <v>123</v>
      </c>
      <c r="S81" s="60">
        <v>212020200803</v>
      </c>
      <c r="T81" s="57">
        <v>166</v>
      </c>
      <c r="U81" s="60">
        <v>1800000</v>
      </c>
      <c r="V81" s="58">
        <v>45436</v>
      </c>
      <c r="W81" s="57">
        <v>197</v>
      </c>
      <c r="X81" s="58">
        <v>45449</v>
      </c>
      <c r="AA81" s="60"/>
      <c r="AG81" s="60"/>
      <c r="AM81" s="60"/>
      <c r="AQ81" s="101">
        <v>1800000</v>
      </c>
      <c r="AR81" s="60"/>
      <c r="AX81" s="13" t="s">
        <v>505</v>
      </c>
      <c r="AY81" s="58">
        <v>45457</v>
      </c>
      <c r="AZ81" s="62" t="s">
        <v>320</v>
      </c>
      <c r="BA81" s="57">
        <v>3</v>
      </c>
      <c r="BB81" s="57" t="s">
        <v>916</v>
      </c>
    </row>
    <row r="82" spans="1:54" s="57" customFormat="1" ht="38.25" customHeight="1" x14ac:dyDescent="0.2">
      <c r="A82" s="57">
        <v>81</v>
      </c>
      <c r="B82" s="1">
        <v>45456</v>
      </c>
      <c r="C82" s="57" t="s">
        <v>345</v>
      </c>
      <c r="D82" s="57">
        <v>46375826</v>
      </c>
      <c r="E82" s="85" t="s">
        <v>346</v>
      </c>
      <c r="F82" s="58">
        <v>45456</v>
      </c>
      <c r="G82" s="58">
        <v>45461</v>
      </c>
      <c r="H82" s="58">
        <v>45534</v>
      </c>
      <c r="I82" s="57">
        <f t="shared" si="6"/>
        <v>73</v>
      </c>
      <c r="J82" s="60">
        <v>128150830.45999999</v>
      </c>
      <c r="K82" s="4" t="s">
        <v>186</v>
      </c>
      <c r="M82" s="57" t="s">
        <v>345</v>
      </c>
      <c r="N82" s="57">
        <v>46375826</v>
      </c>
      <c r="O82" s="57" t="s">
        <v>347</v>
      </c>
      <c r="P82" s="71" t="s">
        <v>36</v>
      </c>
      <c r="Q82" s="57" t="s">
        <v>47</v>
      </c>
      <c r="R82" s="57" t="s">
        <v>123</v>
      </c>
      <c r="S82" s="60" t="s">
        <v>348</v>
      </c>
      <c r="T82" s="57">
        <v>190</v>
      </c>
      <c r="U82" s="60">
        <v>128150830.45999999</v>
      </c>
      <c r="V82" s="58">
        <v>45454</v>
      </c>
      <c r="W82" s="57">
        <v>205</v>
      </c>
      <c r="X82" s="58">
        <v>45456</v>
      </c>
      <c r="Y82" s="57" t="s">
        <v>490</v>
      </c>
      <c r="AA82" s="60"/>
      <c r="AE82" s="57" t="s">
        <v>491</v>
      </c>
      <c r="AF82" s="57">
        <v>268</v>
      </c>
      <c r="AG82" s="60">
        <v>64075406</v>
      </c>
      <c r="AH82" s="58">
        <v>45531</v>
      </c>
      <c r="AI82" s="57">
        <v>298</v>
      </c>
      <c r="AJ82" s="58">
        <v>45533</v>
      </c>
      <c r="AM82" s="60"/>
      <c r="AQ82" s="101">
        <v>128150830.45999999</v>
      </c>
      <c r="AR82" s="60"/>
      <c r="AX82" s="57" t="s">
        <v>562</v>
      </c>
      <c r="AY82" s="58">
        <v>45461</v>
      </c>
      <c r="AZ82" s="62" t="s">
        <v>320</v>
      </c>
      <c r="BA82" s="57">
        <v>3</v>
      </c>
      <c r="BB82" s="57" t="s">
        <v>916</v>
      </c>
    </row>
    <row r="83" spans="1:54" s="57" customFormat="1" ht="38.25" customHeight="1" x14ac:dyDescent="0.2">
      <c r="A83" s="57">
        <v>82</v>
      </c>
      <c r="B83" s="1">
        <v>45456</v>
      </c>
      <c r="C83" s="57" t="s">
        <v>349</v>
      </c>
      <c r="D83" s="57">
        <v>7176353</v>
      </c>
      <c r="E83" s="85" t="s">
        <v>350</v>
      </c>
      <c r="F83" s="58">
        <v>45456</v>
      </c>
      <c r="G83" s="58">
        <v>45460</v>
      </c>
      <c r="H83" s="58">
        <v>45653</v>
      </c>
      <c r="I83" s="57">
        <f t="shared" si="6"/>
        <v>193</v>
      </c>
      <c r="J83" s="60">
        <v>41000000</v>
      </c>
      <c r="K83" s="4" t="s">
        <v>186</v>
      </c>
      <c r="M83" s="57" t="s">
        <v>349</v>
      </c>
      <c r="N83" s="57">
        <v>7176353</v>
      </c>
      <c r="O83" s="57" t="s">
        <v>351</v>
      </c>
      <c r="P83" s="71" t="s">
        <v>36</v>
      </c>
      <c r="Q83" s="57" t="s">
        <v>47</v>
      </c>
      <c r="R83" s="57" t="s">
        <v>123</v>
      </c>
      <c r="S83" s="60">
        <v>212020200903</v>
      </c>
      <c r="T83" s="57">
        <v>186</v>
      </c>
      <c r="U83" s="60">
        <v>41000000</v>
      </c>
      <c r="V83" s="58">
        <v>45454</v>
      </c>
      <c r="W83" s="57">
        <v>201</v>
      </c>
      <c r="X83" s="58">
        <v>45456</v>
      </c>
      <c r="AA83" s="60"/>
      <c r="AG83" s="60"/>
      <c r="AM83" s="60"/>
      <c r="AQ83" s="101">
        <v>41000000</v>
      </c>
      <c r="AR83" s="60"/>
      <c r="AX83" s="57" t="s">
        <v>505</v>
      </c>
      <c r="AY83" s="58">
        <v>45461</v>
      </c>
      <c r="AZ83" s="62" t="s">
        <v>320</v>
      </c>
      <c r="BA83" s="57">
        <v>3</v>
      </c>
      <c r="BB83" s="57" t="s">
        <v>916</v>
      </c>
    </row>
    <row r="84" spans="1:54" s="57" customFormat="1" ht="38.25" customHeight="1" x14ac:dyDescent="0.2">
      <c r="A84" s="57">
        <v>83</v>
      </c>
      <c r="B84" s="1">
        <v>45461</v>
      </c>
      <c r="C84" s="57" t="s">
        <v>176</v>
      </c>
      <c r="D84" s="56">
        <v>1007400733</v>
      </c>
      <c r="E84" s="85" t="s">
        <v>352</v>
      </c>
      <c r="F84" s="58">
        <v>45461</v>
      </c>
      <c r="G84" s="58">
        <v>45463</v>
      </c>
      <c r="H84" s="58">
        <v>45525</v>
      </c>
      <c r="I84" s="57">
        <f t="shared" si="6"/>
        <v>62</v>
      </c>
      <c r="J84" s="60">
        <v>8000000</v>
      </c>
      <c r="K84" s="4" t="s">
        <v>186</v>
      </c>
      <c r="M84" s="57" t="s">
        <v>176</v>
      </c>
      <c r="N84" s="56">
        <v>1007400733</v>
      </c>
      <c r="O84" s="57" t="s">
        <v>353</v>
      </c>
      <c r="P84" s="71" t="s">
        <v>36</v>
      </c>
      <c r="Q84" s="57" t="s">
        <v>47</v>
      </c>
      <c r="R84" s="57" t="s">
        <v>123</v>
      </c>
      <c r="S84" s="60">
        <v>212020200802</v>
      </c>
      <c r="T84" s="57">
        <v>194</v>
      </c>
      <c r="U84" s="60">
        <v>8000000</v>
      </c>
      <c r="V84" s="58">
        <v>45457</v>
      </c>
      <c r="AA84" s="60"/>
      <c r="AG84" s="60"/>
      <c r="AM84" s="60"/>
      <c r="AQ84" s="101">
        <v>8000000</v>
      </c>
      <c r="AR84" s="60"/>
      <c r="AU84" s="58">
        <v>45489</v>
      </c>
      <c r="AX84" s="57" t="s">
        <v>505</v>
      </c>
      <c r="AY84" s="58">
        <v>45464</v>
      </c>
      <c r="AZ84" s="62" t="s">
        <v>320</v>
      </c>
      <c r="BA84" s="57">
        <v>3</v>
      </c>
      <c r="BB84" s="57" t="s">
        <v>916</v>
      </c>
    </row>
    <row r="85" spans="1:54" s="57" customFormat="1" ht="38.25" customHeight="1" x14ac:dyDescent="0.2">
      <c r="A85" s="57">
        <v>84</v>
      </c>
      <c r="B85" s="1">
        <v>45462</v>
      </c>
      <c r="C85" s="57" t="s">
        <v>322</v>
      </c>
      <c r="D85" s="57">
        <v>46356617</v>
      </c>
      <c r="E85" s="85" t="s">
        <v>362</v>
      </c>
      <c r="F85" s="58">
        <v>45462</v>
      </c>
      <c r="G85" s="58">
        <v>45464</v>
      </c>
      <c r="H85" s="58">
        <v>45653</v>
      </c>
      <c r="I85" s="57">
        <f>H85-G85</f>
        <v>189</v>
      </c>
      <c r="J85" s="60">
        <v>17500000</v>
      </c>
      <c r="K85" s="4" t="s">
        <v>186</v>
      </c>
      <c r="M85" s="57" t="s">
        <v>324</v>
      </c>
      <c r="N85" s="57">
        <v>46356617</v>
      </c>
      <c r="O85" s="57" t="s">
        <v>354</v>
      </c>
      <c r="P85" s="71" t="s">
        <v>36</v>
      </c>
      <c r="Q85" s="57" t="s">
        <v>47</v>
      </c>
      <c r="R85" s="57" t="s">
        <v>123</v>
      </c>
      <c r="S85" s="60">
        <v>2120200802</v>
      </c>
      <c r="T85" s="57">
        <v>199</v>
      </c>
      <c r="U85" s="60">
        <v>17500000</v>
      </c>
      <c r="V85" s="58">
        <v>45460</v>
      </c>
      <c r="W85" s="57">
        <v>215</v>
      </c>
      <c r="X85" s="58">
        <v>45462</v>
      </c>
      <c r="AA85" s="60"/>
      <c r="AG85" s="60"/>
      <c r="AM85" s="60"/>
      <c r="AQ85" s="101">
        <v>17500000</v>
      </c>
      <c r="AR85" s="60"/>
      <c r="AX85" s="57" t="s">
        <v>505</v>
      </c>
      <c r="AY85" s="58">
        <v>45468</v>
      </c>
      <c r="AZ85" s="62" t="s">
        <v>320</v>
      </c>
      <c r="BA85" s="57">
        <v>4</v>
      </c>
      <c r="BB85" s="57" t="s">
        <v>918</v>
      </c>
    </row>
    <row r="86" spans="1:54" s="57" customFormat="1" ht="38.25" customHeight="1" x14ac:dyDescent="0.2">
      <c r="A86" s="57">
        <v>85</v>
      </c>
      <c r="B86" s="1">
        <v>45464</v>
      </c>
      <c r="C86" s="57" t="s">
        <v>48</v>
      </c>
      <c r="D86" s="57" t="s">
        <v>355</v>
      </c>
      <c r="E86" s="85" t="s">
        <v>71</v>
      </c>
      <c r="F86" s="58">
        <v>45464</v>
      </c>
      <c r="G86" s="58">
        <v>45464</v>
      </c>
      <c r="H86" s="58">
        <v>45565</v>
      </c>
      <c r="I86" s="57">
        <f t="shared" si="6"/>
        <v>101</v>
      </c>
      <c r="J86" s="60" t="s">
        <v>356</v>
      </c>
      <c r="K86" s="4" t="s">
        <v>186</v>
      </c>
      <c r="M86" s="57" t="s">
        <v>50</v>
      </c>
      <c r="N86" s="57">
        <v>40045254</v>
      </c>
      <c r="O86" s="57" t="s">
        <v>357</v>
      </c>
      <c r="P86" s="71" t="s">
        <v>36</v>
      </c>
      <c r="Q86" s="57" t="s">
        <v>47</v>
      </c>
      <c r="R86" s="57" t="s">
        <v>123</v>
      </c>
      <c r="S86" s="60">
        <v>245020903</v>
      </c>
      <c r="T86" s="57">
        <v>192</v>
      </c>
      <c r="U86" s="60">
        <v>71400000</v>
      </c>
      <c r="V86" s="58">
        <v>45455</v>
      </c>
      <c r="W86" s="57">
        <v>216</v>
      </c>
      <c r="X86" s="58">
        <v>45463</v>
      </c>
      <c r="Y86" s="57" t="s">
        <v>491</v>
      </c>
      <c r="Z86" s="57">
        <v>295</v>
      </c>
      <c r="AA86" s="60">
        <v>35183000</v>
      </c>
      <c r="AB86" s="58">
        <v>45559</v>
      </c>
      <c r="AC86" s="57">
        <v>320</v>
      </c>
      <c r="AD86" s="58">
        <v>45561</v>
      </c>
      <c r="AG86" s="60"/>
      <c r="AM86" s="60"/>
      <c r="AQ86" s="101">
        <v>71400000</v>
      </c>
      <c r="AR86" s="60"/>
      <c r="AX86" s="54" t="s">
        <v>526</v>
      </c>
      <c r="AY86" s="58">
        <v>45468</v>
      </c>
      <c r="AZ86" s="62" t="s">
        <v>320</v>
      </c>
      <c r="BA86" s="57">
        <v>2</v>
      </c>
      <c r="BB86" s="57" t="s">
        <v>916</v>
      </c>
    </row>
    <row r="87" spans="1:54" s="57" customFormat="1" ht="38.25" customHeight="1" x14ac:dyDescent="0.2">
      <c r="A87" s="57">
        <v>86</v>
      </c>
      <c r="B87" s="1">
        <v>45467</v>
      </c>
      <c r="C87" s="57" t="s">
        <v>358</v>
      </c>
      <c r="D87" s="57">
        <v>40215446</v>
      </c>
      <c r="E87" s="85" t="s">
        <v>363</v>
      </c>
      <c r="F87" s="58">
        <v>45467</v>
      </c>
      <c r="G87" s="58">
        <v>45467</v>
      </c>
      <c r="H87" s="58">
        <v>45504</v>
      </c>
      <c r="I87" s="57">
        <f t="shared" si="6"/>
        <v>37</v>
      </c>
      <c r="J87" s="60">
        <v>18000000</v>
      </c>
      <c r="K87" s="4" t="s">
        <v>186</v>
      </c>
      <c r="M87" s="57" t="s">
        <v>358</v>
      </c>
      <c r="N87" s="57">
        <v>40215446</v>
      </c>
      <c r="O87" s="57" t="s">
        <v>359</v>
      </c>
      <c r="P87" s="71" t="s">
        <v>36</v>
      </c>
      <c r="Q87" s="72" t="s">
        <v>147</v>
      </c>
      <c r="R87" s="57" t="s">
        <v>76</v>
      </c>
      <c r="S87" s="60">
        <v>245020902</v>
      </c>
      <c r="T87" s="57">
        <v>201</v>
      </c>
      <c r="U87" s="60">
        <v>18000000</v>
      </c>
      <c r="V87" s="58">
        <v>45461</v>
      </c>
      <c r="W87" s="57">
        <v>219</v>
      </c>
      <c r="X87" s="58">
        <v>45406</v>
      </c>
      <c r="AA87" s="60"/>
      <c r="AG87" s="60"/>
      <c r="AM87" s="60"/>
      <c r="AQ87" s="101">
        <v>18000000</v>
      </c>
      <c r="AR87" s="60"/>
      <c r="AX87" s="57" t="s">
        <v>505</v>
      </c>
      <c r="AY87" s="58">
        <v>45470</v>
      </c>
      <c r="AZ87" s="62" t="s">
        <v>320</v>
      </c>
      <c r="BA87" s="57">
        <v>3</v>
      </c>
      <c r="BB87" s="57" t="s">
        <v>916</v>
      </c>
    </row>
    <row r="88" spans="1:54" s="57" customFormat="1" ht="38.25" customHeight="1" x14ac:dyDescent="0.2">
      <c r="A88" s="57">
        <v>87</v>
      </c>
      <c r="B88" s="1">
        <v>45467</v>
      </c>
      <c r="C88" s="57" t="s">
        <v>144</v>
      </c>
      <c r="D88" s="57">
        <v>33368802</v>
      </c>
      <c r="E88" s="85" t="s">
        <v>364</v>
      </c>
      <c r="F88" s="58">
        <v>45467</v>
      </c>
      <c r="G88" s="58">
        <v>45470</v>
      </c>
      <c r="H88" s="58">
        <v>45657</v>
      </c>
      <c r="I88" s="57">
        <f t="shared" si="6"/>
        <v>187</v>
      </c>
      <c r="J88" s="60">
        <v>170000000</v>
      </c>
      <c r="K88" s="4" t="s">
        <v>186</v>
      </c>
      <c r="M88" s="57" t="s">
        <v>144</v>
      </c>
      <c r="N88" s="57">
        <v>33368802</v>
      </c>
      <c r="O88" s="57" t="s">
        <v>360</v>
      </c>
      <c r="P88" s="71" t="s">
        <v>36</v>
      </c>
      <c r="Q88" s="72" t="s">
        <v>147</v>
      </c>
      <c r="R88" s="57" t="s">
        <v>76</v>
      </c>
      <c r="S88" s="60">
        <v>245020902</v>
      </c>
      <c r="T88" s="57">
        <v>191</v>
      </c>
      <c r="U88" s="60">
        <v>170000000</v>
      </c>
      <c r="V88" s="58">
        <v>45455</v>
      </c>
      <c r="W88" s="57">
        <v>221</v>
      </c>
      <c r="X88" s="58">
        <v>45468</v>
      </c>
      <c r="AA88" s="60"/>
      <c r="AG88" s="60"/>
      <c r="AM88" s="60"/>
      <c r="AQ88" s="101">
        <v>1700000000</v>
      </c>
      <c r="AR88" s="60"/>
      <c r="AX88" s="13" t="s">
        <v>505</v>
      </c>
      <c r="AY88" s="58">
        <v>45470</v>
      </c>
      <c r="AZ88" s="62" t="s">
        <v>320</v>
      </c>
      <c r="BA88" s="57">
        <v>3</v>
      </c>
      <c r="BB88" s="57" t="s">
        <v>916</v>
      </c>
    </row>
    <row r="89" spans="1:54" s="57" customFormat="1" ht="38.25" customHeight="1" x14ac:dyDescent="0.25">
      <c r="A89" s="57">
        <v>88</v>
      </c>
      <c r="B89" s="1">
        <v>45468</v>
      </c>
      <c r="C89" s="57" t="s">
        <v>365</v>
      </c>
      <c r="D89" s="57">
        <v>1057545502</v>
      </c>
      <c r="E89" s="85" t="s">
        <v>366</v>
      </c>
      <c r="F89" s="58">
        <v>45468</v>
      </c>
      <c r="G89" s="58">
        <v>45477</v>
      </c>
      <c r="H89" s="58">
        <v>45657</v>
      </c>
      <c r="I89" s="57">
        <f t="shared" si="6"/>
        <v>180</v>
      </c>
      <c r="J89" s="60">
        <v>90000000</v>
      </c>
      <c r="K89" s="4" t="s">
        <v>186</v>
      </c>
      <c r="M89" s="57" t="s">
        <v>82</v>
      </c>
      <c r="N89" s="57">
        <v>1057545502</v>
      </c>
      <c r="O89" s="57" t="s">
        <v>367</v>
      </c>
      <c r="P89" s="71" t="s">
        <v>36</v>
      </c>
      <c r="Q89" s="72" t="s">
        <v>147</v>
      </c>
      <c r="R89" s="57" t="s">
        <v>76</v>
      </c>
      <c r="S89" s="60">
        <v>245020902</v>
      </c>
      <c r="T89" s="57">
        <v>207</v>
      </c>
      <c r="U89" s="60">
        <v>90000000</v>
      </c>
      <c r="V89" s="58">
        <v>45467</v>
      </c>
      <c r="W89" s="57">
        <v>229</v>
      </c>
      <c r="X89" s="58">
        <v>45468</v>
      </c>
      <c r="AA89" s="60"/>
      <c r="AG89" s="60"/>
      <c r="AM89" s="60"/>
      <c r="AQ89" s="101"/>
      <c r="AR89" s="60"/>
      <c r="AX89" s="13" t="s">
        <v>505</v>
      </c>
      <c r="AY89" s="58">
        <v>45470</v>
      </c>
      <c r="AZ89" s="65" t="s">
        <v>320</v>
      </c>
      <c r="BA89" s="57">
        <v>2</v>
      </c>
      <c r="BB89" s="57" t="s">
        <v>916</v>
      </c>
    </row>
    <row r="90" spans="1:54" s="57" customFormat="1" ht="38.25" customHeight="1" x14ac:dyDescent="0.25">
      <c r="A90" s="57">
        <v>89</v>
      </c>
      <c r="B90" s="1">
        <v>45468</v>
      </c>
      <c r="C90" s="57" t="s">
        <v>105</v>
      </c>
      <c r="D90" s="61">
        <v>40044504</v>
      </c>
      <c r="E90" s="85" t="s">
        <v>366</v>
      </c>
      <c r="F90" s="58">
        <v>45468</v>
      </c>
      <c r="G90" s="58">
        <v>45476</v>
      </c>
      <c r="H90" s="58">
        <v>45657</v>
      </c>
      <c r="I90" s="57">
        <f t="shared" si="6"/>
        <v>181</v>
      </c>
      <c r="J90" s="60">
        <v>85000000</v>
      </c>
      <c r="K90" s="4" t="s">
        <v>186</v>
      </c>
      <c r="M90" s="57" t="s">
        <v>105</v>
      </c>
      <c r="N90" s="61">
        <v>40044504</v>
      </c>
      <c r="O90" s="57" t="s">
        <v>368</v>
      </c>
      <c r="P90" s="71" t="s">
        <v>36</v>
      </c>
      <c r="Q90" s="72" t="s">
        <v>147</v>
      </c>
      <c r="R90" s="57" t="s">
        <v>76</v>
      </c>
      <c r="S90" s="60">
        <v>245020902</v>
      </c>
      <c r="T90" s="57">
        <v>208</v>
      </c>
      <c r="U90" s="60">
        <v>85000000</v>
      </c>
      <c r="V90" s="58">
        <v>45467</v>
      </c>
      <c r="W90" s="57">
        <v>230</v>
      </c>
      <c r="X90" s="58">
        <v>45468</v>
      </c>
      <c r="Y90" s="57" t="s">
        <v>491</v>
      </c>
      <c r="Z90" s="57">
        <v>230</v>
      </c>
      <c r="AA90" s="60">
        <v>4800000</v>
      </c>
      <c r="AB90" s="58">
        <v>45468</v>
      </c>
      <c r="AC90" s="57">
        <v>436</v>
      </c>
      <c r="AD90" s="58">
        <v>45653</v>
      </c>
      <c r="AG90" s="60"/>
      <c r="AM90" s="60"/>
      <c r="AQ90" s="101"/>
      <c r="AR90" s="60"/>
      <c r="AX90" s="13" t="s">
        <v>505</v>
      </c>
      <c r="AY90" s="58">
        <v>45471</v>
      </c>
      <c r="AZ90" s="65" t="s">
        <v>320</v>
      </c>
      <c r="BA90" s="57">
        <v>3</v>
      </c>
      <c r="BB90" s="57" t="s">
        <v>916</v>
      </c>
    </row>
    <row r="91" spans="1:54" s="57" customFormat="1" ht="38.25" customHeight="1" x14ac:dyDescent="0.25">
      <c r="A91" s="57">
        <v>90</v>
      </c>
      <c r="B91" s="1">
        <v>45468</v>
      </c>
      <c r="C91" s="57" t="s">
        <v>369</v>
      </c>
      <c r="D91" s="57">
        <v>33379635</v>
      </c>
      <c r="E91" s="85" t="s">
        <v>370</v>
      </c>
      <c r="F91" s="58">
        <v>45468</v>
      </c>
      <c r="G91" s="58">
        <v>45476</v>
      </c>
      <c r="H91" s="58">
        <v>45657</v>
      </c>
      <c r="I91" s="57">
        <f t="shared" si="6"/>
        <v>181</v>
      </c>
      <c r="J91" s="60">
        <v>24500000</v>
      </c>
      <c r="K91" s="4" t="s">
        <v>186</v>
      </c>
      <c r="M91" s="57" t="s">
        <v>369</v>
      </c>
      <c r="N91" s="57">
        <v>33379635</v>
      </c>
      <c r="O91" s="57" t="s">
        <v>371</v>
      </c>
      <c r="P91" s="71" t="s">
        <v>36</v>
      </c>
      <c r="Q91" s="72" t="s">
        <v>147</v>
      </c>
      <c r="R91" s="57" t="s">
        <v>76</v>
      </c>
      <c r="S91" s="60">
        <v>245020902</v>
      </c>
      <c r="T91" s="57">
        <v>202</v>
      </c>
      <c r="U91" s="60">
        <v>24500000</v>
      </c>
      <c r="V91" s="58">
        <v>45461</v>
      </c>
      <c r="W91" s="57">
        <v>227</v>
      </c>
      <c r="X91" s="58">
        <v>45468</v>
      </c>
      <c r="AA91" s="60"/>
      <c r="AG91" s="60"/>
      <c r="AM91" s="60"/>
      <c r="AQ91" s="101"/>
      <c r="AR91" s="60"/>
      <c r="AX91" s="54" t="s">
        <v>526</v>
      </c>
      <c r="AY91" s="58">
        <v>45471</v>
      </c>
      <c r="AZ91" s="65" t="s">
        <v>320</v>
      </c>
      <c r="BA91" s="57">
        <v>3</v>
      </c>
      <c r="BB91" s="57" t="s">
        <v>916</v>
      </c>
    </row>
    <row r="92" spans="1:54" s="57" customFormat="1" ht="38.25" customHeight="1" x14ac:dyDescent="0.25">
      <c r="A92" s="57">
        <v>91</v>
      </c>
      <c r="B92" s="1">
        <v>45468</v>
      </c>
      <c r="C92" s="57" t="s">
        <v>77</v>
      </c>
      <c r="D92" s="57">
        <v>19280773</v>
      </c>
      <c r="E92" s="85" t="s">
        <v>366</v>
      </c>
      <c r="F92" s="58">
        <v>45468</v>
      </c>
      <c r="G92" s="58">
        <v>45476</v>
      </c>
      <c r="H92" s="58">
        <v>45657</v>
      </c>
      <c r="I92" s="57">
        <f t="shared" si="6"/>
        <v>181</v>
      </c>
      <c r="J92" s="60">
        <v>105000000</v>
      </c>
      <c r="K92" s="4" t="s">
        <v>186</v>
      </c>
      <c r="M92" s="57" t="s">
        <v>77</v>
      </c>
      <c r="N92" s="57">
        <v>19280773</v>
      </c>
      <c r="O92" s="57" t="s">
        <v>372</v>
      </c>
      <c r="P92" s="71" t="s">
        <v>36</v>
      </c>
      <c r="Q92" s="72" t="s">
        <v>147</v>
      </c>
      <c r="R92" s="57" t="s">
        <v>76</v>
      </c>
      <c r="S92" s="60">
        <v>245020902</v>
      </c>
      <c r="T92" s="57">
        <v>211</v>
      </c>
      <c r="U92" s="60">
        <v>105000000</v>
      </c>
      <c r="V92" s="58">
        <v>45467</v>
      </c>
      <c r="W92" s="57">
        <v>232</v>
      </c>
      <c r="X92" s="58">
        <v>45468</v>
      </c>
      <c r="AA92" s="60"/>
      <c r="AG92" s="60"/>
      <c r="AM92" s="60"/>
      <c r="AQ92" s="101"/>
      <c r="AR92" s="60"/>
      <c r="AX92" s="13" t="s">
        <v>505</v>
      </c>
      <c r="AY92" s="58">
        <v>45471</v>
      </c>
      <c r="AZ92" s="65" t="s">
        <v>320</v>
      </c>
      <c r="BA92" s="57">
        <v>3</v>
      </c>
      <c r="BB92" s="57" t="s">
        <v>916</v>
      </c>
    </row>
    <row r="93" spans="1:54" s="57" customFormat="1" ht="38.25" customHeight="1" x14ac:dyDescent="0.2">
      <c r="A93" s="57">
        <v>92</v>
      </c>
      <c r="B93" s="1" t="s">
        <v>470</v>
      </c>
      <c r="C93" s="66"/>
      <c r="D93" s="66"/>
      <c r="E93" s="66"/>
      <c r="F93" s="66"/>
      <c r="G93" s="66"/>
      <c r="H93" s="66"/>
      <c r="I93" s="66"/>
      <c r="J93" s="96"/>
      <c r="K93" s="66"/>
      <c r="M93" s="66"/>
      <c r="N93" s="66"/>
      <c r="O93" s="66"/>
      <c r="P93" s="66"/>
      <c r="Q93" s="66"/>
      <c r="R93" s="66"/>
      <c r="S93" s="66"/>
      <c r="T93" s="66"/>
      <c r="U93" s="96"/>
      <c r="V93" s="66"/>
      <c r="W93" s="66"/>
      <c r="X93" s="66"/>
      <c r="Y93" s="66"/>
      <c r="AA93" s="60"/>
      <c r="AE93" s="66"/>
      <c r="AG93" s="60"/>
      <c r="AK93" s="66"/>
      <c r="AM93" s="60"/>
      <c r="AQ93" s="101"/>
      <c r="AR93" s="60"/>
      <c r="AX93" s="57" t="s">
        <v>563</v>
      </c>
      <c r="AY93" s="66"/>
      <c r="AZ93" s="66"/>
    </row>
    <row r="94" spans="1:54" s="57" customFormat="1" ht="38.25" customHeight="1" x14ac:dyDescent="0.25">
      <c r="A94" s="57">
        <v>93</v>
      </c>
      <c r="B94" s="1">
        <v>45384</v>
      </c>
      <c r="C94" s="57" t="s">
        <v>373</v>
      </c>
      <c r="D94" s="57">
        <v>40922347</v>
      </c>
      <c r="E94" s="85" t="s">
        <v>374</v>
      </c>
      <c r="F94" s="58">
        <v>45475</v>
      </c>
      <c r="G94" s="58">
        <v>45476</v>
      </c>
      <c r="H94" s="58">
        <v>45503</v>
      </c>
      <c r="I94" s="57">
        <f t="shared" si="6"/>
        <v>27</v>
      </c>
      <c r="J94" s="60">
        <v>6000000</v>
      </c>
      <c r="K94" s="4" t="s">
        <v>186</v>
      </c>
      <c r="M94" s="57" t="s">
        <v>375</v>
      </c>
      <c r="N94" s="57">
        <v>40922347</v>
      </c>
      <c r="O94" s="57" t="s">
        <v>376</v>
      </c>
      <c r="P94" s="71" t="s">
        <v>36</v>
      </c>
      <c r="Q94" s="57" t="s">
        <v>377</v>
      </c>
      <c r="R94" s="57" t="s">
        <v>422</v>
      </c>
      <c r="S94" s="60">
        <v>212020200802</v>
      </c>
      <c r="T94" s="57">
        <v>223</v>
      </c>
      <c r="U94" s="60">
        <v>6000000</v>
      </c>
      <c r="V94" s="58">
        <v>45471</v>
      </c>
      <c r="W94" s="57">
        <v>248</v>
      </c>
      <c r="X94" s="58">
        <v>45477</v>
      </c>
      <c r="AA94" s="60"/>
      <c r="AG94" s="60"/>
      <c r="AM94" s="60"/>
      <c r="AQ94" s="101"/>
      <c r="AR94" s="60"/>
      <c r="AX94" s="54" t="s">
        <v>526</v>
      </c>
      <c r="AY94" s="58">
        <v>45478</v>
      </c>
      <c r="AZ94" s="65" t="s">
        <v>320</v>
      </c>
      <c r="BA94" s="57">
        <v>3</v>
      </c>
      <c r="BB94" s="57" t="s">
        <v>916</v>
      </c>
    </row>
    <row r="95" spans="1:54" s="57" customFormat="1" ht="38.25" customHeight="1" x14ac:dyDescent="0.25">
      <c r="A95" s="57">
        <v>94</v>
      </c>
      <c r="B95" s="1">
        <v>45446</v>
      </c>
      <c r="C95" s="57" t="s">
        <v>379</v>
      </c>
      <c r="D95" s="57" t="s">
        <v>380</v>
      </c>
      <c r="E95" s="85" t="s">
        <v>381</v>
      </c>
      <c r="F95" s="58">
        <v>45476</v>
      </c>
      <c r="G95" s="58">
        <v>45477</v>
      </c>
      <c r="H95" s="58">
        <v>45653</v>
      </c>
      <c r="I95" s="57">
        <f t="shared" si="6"/>
        <v>176</v>
      </c>
      <c r="J95" s="60">
        <v>2000000</v>
      </c>
      <c r="K95" s="4" t="s">
        <v>186</v>
      </c>
      <c r="M95" s="57" t="s">
        <v>382</v>
      </c>
      <c r="N95" s="61">
        <v>51954816</v>
      </c>
      <c r="O95" s="57" t="s">
        <v>383</v>
      </c>
      <c r="P95" s="57" t="s">
        <v>153</v>
      </c>
      <c r="Q95" s="72" t="s">
        <v>147</v>
      </c>
      <c r="R95" s="57" t="s">
        <v>76</v>
      </c>
      <c r="S95" s="60">
        <v>245010301</v>
      </c>
      <c r="T95" s="57">
        <v>188</v>
      </c>
      <c r="U95" s="60">
        <v>2000000</v>
      </c>
      <c r="V95" s="58">
        <v>45454</v>
      </c>
      <c r="W95" s="57">
        <v>243</v>
      </c>
      <c r="X95" s="58">
        <v>45476</v>
      </c>
      <c r="AA95" s="60"/>
      <c r="AG95" s="60"/>
      <c r="AM95" s="60"/>
      <c r="AQ95" s="101"/>
      <c r="AR95" s="60"/>
      <c r="AX95" s="54" t="s">
        <v>526</v>
      </c>
      <c r="AY95" s="58">
        <v>45481</v>
      </c>
      <c r="AZ95" s="65" t="s">
        <v>320</v>
      </c>
      <c r="BA95" s="57">
        <v>3</v>
      </c>
      <c r="BB95" s="57" t="s">
        <v>916</v>
      </c>
    </row>
    <row r="96" spans="1:54" s="57" customFormat="1" ht="38.25" customHeight="1" x14ac:dyDescent="0.25">
      <c r="A96" s="57">
        <v>95</v>
      </c>
      <c r="B96" s="1">
        <v>45447</v>
      </c>
      <c r="C96" s="57" t="s">
        <v>384</v>
      </c>
      <c r="D96" s="57" t="s">
        <v>125</v>
      </c>
      <c r="E96" s="85" t="s">
        <v>385</v>
      </c>
      <c r="F96" s="58">
        <v>45477</v>
      </c>
      <c r="G96" s="58">
        <v>45389</v>
      </c>
      <c r="H96" s="58">
        <v>45657</v>
      </c>
      <c r="I96" s="57">
        <f t="shared" si="6"/>
        <v>268</v>
      </c>
      <c r="J96" s="60">
        <v>8000000</v>
      </c>
      <c r="K96" s="4" t="s">
        <v>186</v>
      </c>
      <c r="M96" s="57" t="s">
        <v>386</v>
      </c>
      <c r="N96" s="61">
        <v>8000000</v>
      </c>
      <c r="O96" s="57" t="s">
        <v>387</v>
      </c>
      <c r="P96" s="57" t="s">
        <v>153</v>
      </c>
      <c r="Q96" s="57" t="s">
        <v>47</v>
      </c>
      <c r="R96" s="57" t="s">
        <v>388</v>
      </c>
      <c r="S96" s="60">
        <v>212020100303</v>
      </c>
      <c r="T96" s="57">
        <v>221</v>
      </c>
      <c r="U96" s="60">
        <v>8000000</v>
      </c>
      <c r="V96" s="58">
        <v>45471</v>
      </c>
      <c r="W96" s="57">
        <v>245</v>
      </c>
      <c r="X96" s="58">
        <v>45477</v>
      </c>
      <c r="Y96" s="57" t="s">
        <v>491</v>
      </c>
      <c r="Z96" s="57">
        <v>358</v>
      </c>
      <c r="AA96" s="60">
        <v>4000000</v>
      </c>
      <c r="AB96" s="57" t="s">
        <v>548</v>
      </c>
      <c r="AC96" s="57">
        <v>380</v>
      </c>
      <c r="AD96" s="58">
        <v>45611</v>
      </c>
      <c r="AG96" s="60"/>
      <c r="AM96" s="60"/>
      <c r="AQ96" s="101"/>
      <c r="AR96" s="60"/>
      <c r="AX96" s="57" t="s">
        <v>562</v>
      </c>
      <c r="AY96" s="58">
        <v>45482</v>
      </c>
      <c r="AZ96" s="65" t="s">
        <v>320</v>
      </c>
      <c r="BA96" s="57">
        <v>3</v>
      </c>
      <c r="BB96" s="57" t="s">
        <v>916</v>
      </c>
    </row>
    <row r="97" spans="1:54" s="57" customFormat="1" ht="38.25" customHeight="1" x14ac:dyDescent="0.25">
      <c r="A97" s="57">
        <v>96</v>
      </c>
      <c r="B97" s="1">
        <v>45477</v>
      </c>
      <c r="C97" s="57" t="s">
        <v>40</v>
      </c>
      <c r="D97" s="57">
        <v>7185244</v>
      </c>
      <c r="E97" s="85" t="s">
        <v>389</v>
      </c>
      <c r="F97" s="58">
        <v>45477</v>
      </c>
      <c r="G97" s="58">
        <v>45484</v>
      </c>
      <c r="H97" s="58">
        <v>45657</v>
      </c>
      <c r="I97" s="57">
        <f t="shared" si="6"/>
        <v>173</v>
      </c>
      <c r="J97" s="60">
        <v>25872000</v>
      </c>
      <c r="K97" s="4" t="s">
        <v>186</v>
      </c>
      <c r="M97" s="57" t="s">
        <v>40</v>
      </c>
      <c r="N97" s="61">
        <v>25000000</v>
      </c>
      <c r="O97" s="57" t="s">
        <v>390</v>
      </c>
      <c r="P97" s="71" t="s">
        <v>36</v>
      </c>
      <c r="Q97" s="57" t="s">
        <v>37</v>
      </c>
      <c r="R97" s="57" t="s">
        <v>378</v>
      </c>
      <c r="S97" s="60">
        <v>212030200802</v>
      </c>
      <c r="T97" s="57">
        <v>218</v>
      </c>
      <c r="U97" s="60">
        <v>25872000</v>
      </c>
      <c r="V97" s="58">
        <v>45468</v>
      </c>
      <c r="W97" s="57">
        <v>246</v>
      </c>
      <c r="X97" s="58">
        <v>45478</v>
      </c>
      <c r="AA97" s="60"/>
      <c r="AG97" s="60"/>
      <c r="AM97" s="60"/>
      <c r="AQ97" s="101"/>
      <c r="AR97" s="60"/>
      <c r="AX97" s="57" t="s">
        <v>562</v>
      </c>
      <c r="AY97" s="58">
        <v>45483</v>
      </c>
      <c r="AZ97" s="65" t="s">
        <v>320</v>
      </c>
      <c r="BA97" s="57">
        <v>4</v>
      </c>
      <c r="BB97" s="57" t="s">
        <v>918</v>
      </c>
    </row>
    <row r="98" spans="1:54" ht="38.25" customHeight="1" x14ac:dyDescent="0.25">
      <c r="A98" s="54">
        <v>97</v>
      </c>
      <c r="B98" s="1">
        <v>45477</v>
      </c>
      <c r="C98" s="54" t="s">
        <v>391</v>
      </c>
      <c r="D98" s="54">
        <v>12238735</v>
      </c>
      <c r="E98" s="85" t="s">
        <v>366</v>
      </c>
      <c r="F98" s="55">
        <v>45477</v>
      </c>
      <c r="G98" s="55">
        <v>45478</v>
      </c>
      <c r="H98" s="55">
        <v>45657</v>
      </c>
      <c r="I98" s="57">
        <f t="shared" si="6"/>
        <v>179</v>
      </c>
      <c r="J98" s="56">
        <v>102389760</v>
      </c>
      <c r="K98" s="4" t="s">
        <v>186</v>
      </c>
      <c r="M98" s="54" t="s">
        <v>391</v>
      </c>
      <c r="N98" s="63">
        <v>102389760</v>
      </c>
      <c r="O98" s="54" t="s">
        <v>392</v>
      </c>
      <c r="P98" s="71" t="s">
        <v>36</v>
      </c>
      <c r="Q98" s="72" t="s">
        <v>147</v>
      </c>
      <c r="R98" s="57" t="s">
        <v>76</v>
      </c>
      <c r="S98" s="54">
        <v>245020902</v>
      </c>
      <c r="T98" s="54">
        <v>222</v>
      </c>
      <c r="U98" s="56">
        <v>102389760</v>
      </c>
      <c r="V98" s="55">
        <v>45468</v>
      </c>
      <c r="W98" s="54">
        <v>244</v>
      </c>
      <c r="X98" s="55">
        <v>45477</v>
      </c>
      <c r="AX98" s="13" t="s">
        <v>505</v>
      </c>
      <c r="AY98" s="55">
        <v>45482</v>
      </c>
      <c r="AZ98" s="65" t="s">
        <v>320</v>
      </c>
      <c r="BA98" s="57">
        <v>3</v>
      </c>
      <c r="BB98" s="57" t="s">
        <v>916</v>
      </c>
    </row>
    <row r="99" spans="1:54" ht="38.25" customHeight="1" x14ac:dyDescent="0.25">
      <c r="A99" s="54">
        <v>98</v>
      </c>
      <c r="B99" s="1">
        <v>45478</v>
      </c>
      <c r="C99" s="54" t="s">
        <v>393</v>
      </c>
      <c r="D99" s="54">
        <v>7174678</v>
      </c>
      <c r="E99" s="85" t="s">
        <v>394</v>
      </c>
      <c r="F99" s="55">
        <v>45478</v>
      </c>
      <c r="G99" s="55">
        <v>45482</v>
      </c>
      <c r="H99" s="55">
        <v>45534</v>
      </c>
      <c r="I99" s="54">
        <f t="shared" si="6"/>
        <v>52</v>
      </c>
      <c r="J99" s="56">
        <v>8000000</v>
      </c>
      <c r="K99" s="4" t="s">
        <v>186</v>
      </c>
      <c r="M99" s="54" t="s">
        <v>395</v>
      </c>
      <c r="N99" s="54">
        <v>7174676</v>
      </c>
      <c r="O99" s="54" t="s">
        <v>396</v>
      </c>
      <c r="P99" s="71" t="s">
        <v>36</v>
      </c>
      <c r="Q99" s="57" t="s">
        <v>47</v>
      </c>
      <c r="R99" s="57" t="s">
        <v>388</v>
      </c>
      <c r="S99" s="56">
        <v>212020200802</v>
      </c>
      <c r="T99" s="54">
        <v>229</v>
      </c>
      <c r="U99" s="56">
        <v>8000000</v>
      </c>
      <c r="V99" s="55">
        <v>45475</v>
      </c>
      <c r="W99" s="54">
        <v>255</v>
      </c>
      <c r="X99" s="55">
        <v>45478</v>
      </c>
      <c r="AX99" s="54" t="s">
        <v>526</v>
      </c>
      <c r="AY99" s="55">
        <v>45483</v>
      </c>
      <c r="AZ99" s="65" t="s">
        <v>320</v>
      </c>
      <c r="BA99" s="57">
        <v>3</v>
      </c>
      <c r="BB99" s="57" t="s">
        <v>916</v>
      </c>
    </row>
    <row r="100" spans="1:54" ht="38.25" customHeight="1" x14ac:dyDescent="0.25">
      <c r="A100" s="54">
        <v>99</v>
      </c>
      <c r="B100" s="1">
        <v>45478</v>
      </c>
      <c r="C100" s="54" t="s">
        <v>407</v>
      </c>
      <c r="D100" s="54">
        <v>8000680013</v>
      </c>
      <c r="E100" s="85" t="s">
        <v>397</v>
      </c>
      <c r="F100" s="55">
        <v>45478</v>
      </c>
      <c r="G100" s="55">
        <v>45485</v>
      </c>
      <c r="H100" s="55">
        <v>45657</v>
      </c>
      <c r="I100" s="54">
        <f t="shared" si="6"/>
        <v>172</v>
      </c>
      <c r="J100" s="56" t="s">
        <v>398</v>
      </c>
      <c r="K100" s="4" t="s">
        <v>186</v>
      </c>
      <c r="M100" s="54" t="s">
        <v>399</v>
      </c>
      <c r="N100" s="54" t="s">
        <v>400</v>
      </c>
      <c r="O100" s="54" t="s">
        <v>401</v>
      </c>
      <c r="P100" s="71" t="s">
        <v>36</v>
      </c>
      <c r="Q100" s="72" t="s">
        <v>147</v>
      </c>
      <c r="R100" s="57" t="s">
        <v>76</v>
      </c>
      <c r="S100" s="54">
        <v>245020901</v>
      </c>
      <c r="T100" s="54">
        <v>228</v>
      </c>
      <c r="U100" s="56">
        <v>14500000</v>
      </c>
      <c r="V100" s="55">
        <v>45475</v>
      </c>
      <c r="W100" s="54">
        <v>254</v>
      </c>
      <c r="X100" s="55">
        <v>45478</v>
      </c>
      <c r="AX100" s="54" t="s">
        <v>562</v>
      </c>
      <c r="AY100" s="55">
        <v>45483</v>
      </c>
      <c r="AZ100" s="65" t="s">
        <v>320</v>
      </c>
      <c r="BA100" s="57">
        <v>3</v>
      </c>
      <c r="BB100" s="57" t="s">
        <v>916</v>
      </c>
    </row>
    <row r="101" spans="1:54" ht="38.25" customHeight="1" x14ac:dyDescent="0.25">
      <c r="A101" s="54">
        <v>100</v>
      </c>
      <c r="B101" s="1">
        <v>45485</v>
      </c>
      <c r="C101" s="54" t="s">
        <v>402</v>
      </c>
      <c r="D101" s="54" t="s">
        <v>403</v>
      </c>
      <c r="E101" s="85" t="s">
        <v>404</v>
      </c>
      <c r="F101" s="55">
        <v>45485</v>
      </c>
      <c r="G101" s="55">
        <v>45490</v>
      </c>
      <c r="H101" s="55">
        <v>45646</v>
      </c>
      <c r="I101" s="54">
        <f t="shared" si="6"/>
        <v>156</v>
      </c>
      <c r="J101" s="56">
        <v>5763244</v>
      </c>
      <c r="K101" s="4" t="s">
        <v>186</v>
      </c>
      <c r="M101" s="54" t="s">
        <v>405</v>
      </c>
      <c r="N101" s="54">
        <v>1057582550</v>
      </c>
      <c r="O101" s="54" t="s">
        <v>406</v>
      </c>
      <c r="P101" s="71" t="s">
        <v>36</v>
      </c>
      <c r="Q101" s="72" t="s">
        <v>147</v>
      </c>
      <c r="R101" s="57" t="s">
        <v>76</v>
      </c>
      <c r="S101" s="54">
        <v>245020801</v>
      </c>
      <c r="T101" s="54">
        <v>233</v>
      </c>
      <c r="U101" s="56">
        <v>5763244</v>
      </c>
      <c r="V101" s="55">
        <v>45477</v>
      </c>
      <c r="AX101" s="54" t="s">
        <v>505</v>
      </c>
      <c r="AY101" s="55">
        <v>45490</v>
      </c>
      <c r="AZ101" s="68" t="s">
        <v>320</v>
      </c>
      <c r="BA101" s="57">
        <v>3</v>
      </c>
      <c r="BB101" s="57" t="s">
        <v>916</v>
      </c>
    </row>
    <row r="102" spans="1:54" s="67" customFormat="1" ht="38.25" customHeight="1" x14ac:dyDescent="0.2">
      <c r="A102" s="67">
        <v>101</v>
      </c>
      <c r="B102" s="1" t="s">
        <v>470</v>
      </c>
      <c r="J102" s="97"/>
      <c r="U102" s="97"/>
      <c r="AA102" s="97"/>
      <c r="AG102" s="97"/>
      <c r="AM102" s="97"/>
      <c r="AQ102" s="103"/>
      <c r="AR102" s="97"/>
      <c r="AX102" s="67" t="s">
        <v>563</v>
      </c>
    </row>
    <row r="103" spans="1:54" ht="38.25" customHeight="1" x14ac:dyDescent="0.25">
      <c r="A103" s="54">
        <v>102</v>
      </c>
      <c r="B103" s="1">
        <v>45485</v>
      </c>
      <c r="C103" s="54" t="s">
        <v>409</v>
      </c>
      <c r="D103" s="54">
        <v>74082095</v>
      </c>
      <c r="E103" s="85" t="s">
        <v>408</v>
      </c>
      <c r="F103" s="55">
        <v>45485</v>
      </c>
      <c r="G103" s="55">
        <v>45485</v>
      </c>
      <c r="H103" s="55">
        <v>45653</v>
      </c>
      <c r="I103" s="54">
        <f t="shared" si="6"/>
        <v>168</v>
      </c>
      <c r="J103" s="56">
        <v>31416341</v>
      </c>
      <c r="K103" s="4" t="s">
        <v>186</v>
      </c>
      <c r="M103" s="54" t="s">
        <v>409</v>
      </c>
      <c r="N103" s="54">
        <v>74082095</v>
      </c>
      <c r="O103" s="54" t="s">
        <v>410</v>
      </c>
      <c r="P103" s="54" t="s">
        <v>153</v>
      </c>
      <c r="Q103" s="57" t="s">
        <v>47</v>
      </c>
      <c r="R103" s="57" t="s">
        <v>388</v>
      </c>
      <c r="S103" s="56">
        <v>212020200502</v>
      </c>
      <c r="T103" s="54">
        <v>152</v>
      </c>
      <c r="U103" s="56">
        <v>31416341</v>
      </c>
      <c r="V103" s="55">
        <v>45421</v>
      </c>
      <c r="W103" s="54">
        <v>259</v>
      </c>
      <c r="X103" s="55">
        <v>45485</v>
      </c>
      <c r="AX103" s="54" t="s">
        <v>562</v>
      </c>
      <c r="AY103" s="55">
        <v>45490</v>
      </c>
      <c r="AZ103" s="68" t="s">
        <v>320</v>
      </c>
      <c r="BA103" s="57">
        <v>3</v>
      </c>
      <c r="BB103" s="57" t="s">
        <v>916</v>
      </c>
    </row>
    <row r="104" spans="1:54" s="67" customFormat="1" ht="38.25" customHeight="1" x14ac:dyDescent="0.2">
      <c r="A104" s="67">
        <v>103</v>
      </c>
      <c r="B104" s="1" t="s">
        <v>470</v>
      </c>
      <c r="J104" s="97"/>
      <c r="U104" s="97"/>
      <c r="AA104" s="97"/>
      <c r="AG104" s="97"/>
      <c r="AM104" s="97"/>
      <c r="AQ104" s="103"/>
      <c r="AR104" s="97"/>
      <c r="AX104" s="67" t="s">
        <v>563</v>
      </c>
    </row>
    <row r="105" spans="1:54" ht="38.25" customHeight="1" x14ac:dyDescent="0.25">
      <c r="A105" s="54">
        <v>104</v>
      </c>
      <c r="B105" s="1">
        <v>45491</v>
      </c>
      <c r="C105" s="57" t="s">
        <v>202</v>
      </c>
      <c r="D105" s="54">
        <v>8200000488</v>
      </c>
      <c r="E105" s="85" t="s">
        <v>411</v>
      </c>
      <c r="F105" s="55">
        <v>45491</v>
      </c>
      <c r="G105" s="55">
        <v>45496</v>
      </c>
      <c r="H105" s="55">
        <v>45653</v>
      </c>
      <c r="I105" s="54">
        <f t="shared" si="6"/>
        <v>157</v>
      </c>
      <c r="J105" s="56">
        <v>15000000</v>
      </c>
      <c r="K105" s="4" t="s">
        <v>186</v>
      </c>
      <c r="M105" s="54" t="s">
        <v>412</v>
      </c>
      <c r="N105" s="54">
        <v>7169582</v>
      </c>
      <c r="O105" s="57" t="s">
        <v>413</v>
      </c>
      <c r="P105" s="54" t="s">
        <v>153</v>
      </c>
      <c r="Q105" s="57" t="s">
        <v>414</v>
      </c>
      <c r="R105" s="57" t="s">
        <v>335</v>
      </c>
      <c r="S105" s="54">
        <v>245010302</v>
      </c>
      <c r="T105" s="54">
        <v>225</v>
      </c>
      <c r="U105" s="56">
        <v>15000000</v>
      </c>
      <c r="V105" s="55">
        <v>45471</v>
      </c>
      <c r="W105" s="54">
        <v>263</v>
      </c>
      <c r="X105" s="55">
        <v>45491</v>
      </c>
      <c r="Y105" s="54" t="s">
        <v>490</v>
      </c>
      <c r="AE105" s="54" t="s">
        <v>490</v>
      </c>
      <c r="AK105" s="54" t="s">
        <v>491</v>
      </c>
      <c r="AL105" s="54">
        <v>373</v>
      </c>
      <c r="AM105" s="56">
        <v>2000000</v>
      </c>
      <c r="AN105" s="55">
        <v>45625</v>
      </c>
      <c r="AO105" s="54">
        <v>428</v>
      </c>
      <c r="AP105" s="55">
        <v>45644</v>
      </c>
      <c r="AX105" s="54" t="s">
        <v>562</v>
      </c>
      <c r="AY105" s="55">
        <v>45496</v>
      </c>
      <c r="AZ105" s="68" t="s">
        <v>320</v>
      </c>
      <c r="BA105" s="57">
        <v>3</v>
      </c>
      <c r="BB105" s="57" t="s">
        <v>916</v>
      </c>
    </row>
    <row r="106" spans="1:54" ht="38.25" customHeight="1" x14ac:dyDescent="0.25">
      <c r="A106" s="54">
        <v>105</v>
      </c>
      <c r="B106" s="1">
        <v>45496</v>
      </c>
      <c r="C106" s="57" t="s">
        <v>415</v>
      </c>
      <c r="D106" s="54" t="s">
        <v>207</v>
      </c>
      <c r="E106" s="85" t="s">
        <v>416</v>
      </c>
      <c r="F106" s="55">
        <v>45496</v>
      </c>
      <c r="G106" s="55">
        <v>45498</v>
      </c>
      <c r="H106" s="55">
        <v>45565</v>
      </c>
      <c r="I106" s="54">
        <f t="shared" si="6"/>
        <v>67</v>
      </c>
      <c r="J106" s="56">
        <v>24000000</v>
      </c>
      <c r="K106" s="4" t="s">
        <v>186</v>
      </c>
      <c r="M106" s="54" t="s">
        <v>208</v>
      </c>
      <c r="N106" s="54">
        <v>7727146</v>
      </c>
      <c r="O106" s="54" t="s">
        <v>417</v>
      </c>
      <c r="P106" s="54" t="s">
        <v>153</v>
      </c>
      <c r="Q106" s="57" t="s">
        <v>414</v>
      </c>
      <c r="R106" s="57" t="s">
        <v>335</v>
      </c>
      <c r="S106" s="54">
        <v>245010301</v>
      </c>
      <c r="T106" s="54">
        <v>226</v>
      </c>
      <c r="U106" s="56">
        <v>24000000</v>
      </c>
      <c r="V106" s="55">
        <v>45471</v>
      </c>
      <c r="W106" s="54">
        <v>267</v>
      </c>
      <c r="X106" s="55">
        <v>45496</v>
      </c>
      <c r="Y106" s="54" t="s">
        <v>492</v>
      </c>
      <c r="Z106" s="54">
        <v>308</v>
      </c>
      <c r="AA106" s="56">
        <v>10000000</v>
      </c>
      <c r="AB106" s="55">
        <v>45565</v>
      </c>
      <c r="AC106" s="54">
        <v>326</v>
      </c>
      <c r="AD106" s="55">
        <v>45565</v>
      </c>
      <c r="AX106" s="54" t="s">
        <v>526</v>
      </c>
      <c r="AY106" s="55">
        <v>45498</v>
      </c>
      <c r="AZ106" s="68" t="s">
        <v>320</v>
      </c>
      <c r="BA106" s="54">
        <v>2</v>
      </c>
      <c r="BB106" s="54" t="s">
        <v>916</v>
      </c>
    </row>
    <row r="107" spans="1:54" ht="38.25" customHeight="1" x14ac:dyDescent="0.25">
      <c r="A107" s="54">
        <v>106</v>
      </c>
      <c r="B107" s="55">
        <v>45499</v>
      </c>
      <c r="C107" s="54" t="s">
        <v>418</v>
      </c>
      <c r="D107" s="54">
        <v>900807695</v>
      </c>
      <c r="E107" s="85" t="s">
        <v>419</v>
      </c>
      <c r="F107" s="55">
        <v>45499</v>
      </c>
      <c r="G107" s="55">
        <v>45502</v>
      </c>
      <c r="H107" s="55">
        <v>45540</v>
      </c>
      <c r="I107" s="54">
        <f t="shared" si="6"/>
        <v>38</v>
      </c>
      <c r="J107" s="56">
        <v>688165342</v>
      </c>
      <c r="K107" s="4" t="s">
        <v>186</v>
      </c>
      <c r="M107" s="54" t="s">
        <v>420</v>
      </c>
      <c r="N107" s="54">
        <v>1049651653</v>
      </c>
      <c r="O107" s="54" t="s">
        <v>421</v>
      </c>
      <c r="P107" s="71" t="s">
        <v>36</v>
      </c>
      <c r="Q107" s="57" t="s">
        <v>47</v>
      </c>
      <c r="R107" s="57" t="s">
        <v>422</v>
      </c>
      <c r="S107" s="54" t="s">
        <v>423</v>
      </c>
      <c r="T107" s="54">
        <v>250</v>
      </c>
      <c r="U107" s="56">
        <v>688166342</v>
      </c>
      <c r="V107" s="55">
        <v>45499</v>
      </c>
      <c r="W107" s="54">
        <v>272</v>
      </c>
      <c r="X107" s="55">
        <v>45499</v>
      </c>
      <c r="Y107" s="54" t="s">
        <v>492</v>
      </c>
      <c r="Z107" s="54">
        <v>276</v>
      </c>
      <c r="AA107" s="56">
        <v>344082671</v>
      </c>
      <c r="AB107" s="55">
        <v>45539</v>
      </c>
      <c r="AC107" s="54">
        <v>306</v>
      </c>
      <c r="AD107" s="55">
        <v>45540</v>
      </c>
      <c r="AX107" s="54" t="s">
        <v>562</v>
      </c>
      <c r="AY107" s="55">
        <v>45504</v>
      </c>
      <c r="AZ107" s="68" t="s">
        <v>320</v>
      </c>
      <c r="BA107" s="57">
        <v>3</v>
      </c>
      <c r="BB107" s="57" t="s">
        <v>916</v>
      </c>
    </row>
    <row r="108" spans="1:54" ht="38.25" customHeight="1" x14ac:dyDescent="0.25">
      <c r="A108" s="54">
        <v>107</v>
      </c>
      <c r="B108" s="55">
        <v>45505</v>
      </c>
      <c r="C108" s="54" t="s">
        <v>441</v>
      </c>
      <c r="D108" s="54">
        <v>63438209</v>
      </c>
      <c r="E108" s="85" t="s">
        <v>424</v>
      </c>
      <c r="F108" s="55">
        <v>45505</v>
      </c>
      <c r="G108" s="55">
        <v>45509</v>
      </c>
      <c r="H108" s="55">
        <v>45653</v>
      </c>
      <c r="I108" s="54">
        <f t="shared" si="6"/>
        <v>144</v>
      </c>
      <c r="J108" s="56">
        <v>15000000</v>
      </c>
      <c r="K108" s="4" t="s">
        <v>186</v>
      </c>
      <c r="M108" s="54" t="s">
        <v>425</v>
      </c>
      <c r="N108" s="54">
        <v>63438209</v>
      </c>
      <c r="O108" s="54" t="s">
        <v>426</v>
      </c>
      <c r="P108" s="71" t="s">
        <v>36</v>
      </c>
      <c r="Q108" s="72" t="s">
        <v>147</v>
      </c>
      <c r="R108" s="54" t="s">
        <v>456</v>
      </c>
      <c r="S108" s="54" t="s">
        <v>427</v>
      </c>
      <c r="T108" s="54">
        <v>239</v>
      </c>
      <c r="U108" s="56">
        <v>15000000</v>
      </c>
      <c r="V108" s="55">
        <v>45481</v>
      </c>
      <c r="W108" s="54">
        <v>278</v>
      </c>
      <c r="X108" s="55">
        <v>45505</v>
      </c>
      <c r="AX108" s="54" t="s">
        <v>562</v>
      </c>
      <c r="AY108" s="55">
        <v>45510</v>
      </c>
      <c r="AZ108" s="68" t="s">
        <v>320</v>
      </c>
      <c r="BA108" s="57">
        <v>3</v>
      </c>
      <c r="BB108" s="57" t="s">
        <v>916</v>
      </c>
    </row>
    <row r="109" spans="1:54" ht="38.25" customHeight="1" x14ac:dyDescent="0.25">
      <c r="A109" s="54">
        <v>108</v>
      </c>
      <c r="B109" s="55">
        <v>45506</v>
      </c>
      <c r="C109" s="54" t="s">
        <v>428</v>
      </c>
      <c r="D109" s="54" t="s">
        <v>429</v>
      </c>
      <c r="E109" s="85" t="s">
        <v>430</v>
      </c>
      <c r="F109" s="55">
        <v>45506</v>
      </c>
      <c r="G109" s="55">
        <v>45506</v>
      </c>
      <c r="H109" s="55">
        <v>45653</v>
      </c>
      <c r="I109" s="54">
        <f t="shared" si="6"/>
        <v>147</v>
      </c>
      <c r="J109" s="56">
        <v>11201480</v>
      </c>
      <c r="K109" s="4" t="s">
        <v>186</v>
      </c>
      <c r="M109" s="57" t="s">
        <v>431</v>
      </c>
      <c r="N109" s="54">
        <v>4080377</v>
      </c>
      <c r="O109" s="54" t="s">
        <v>432</v>
      </c>
      <c r="P109" s="71" t="s">
        <v>36</v>
      </c>
      <c r="Q109" s="57" t="s">
        <v>434</v>
      </c>
      <c r="R109" s="57" t="s">
        <v>433</v>
      </c>
      <c r="S109" s="56">
        <v>212020200803</v>
      </c>
      <c r="T109" s="54">
        <v>251</v>
      </c>
      <c r="U109" s="56">
        <v>11201480</v>
      </c>
      <c r="V109" s="55">
        <v>45504</v>
      </c>
      <c r="W109" s="54">
        <v>277</v>
      </c>
      <c r="X109" s="55">
        <v>45505</v>
      </c>
      <c r="AX109" s="54" t="s">
        <v>526</v>
      </c>
      <c r="AY109" s="55">
        <v>45510</v>
      </c>
      <c r="AZ109" s="68" t="s">
        <v>320</v>
      </c>
      <c r="BA109" s="54">
        <v>2</v>
      </c>
      <c r="BB109" s="54" t="s">
        <v>916</v>
      </c>
    </row>
    <row r="110" spans="1:54" ht="38.25" customHeight="1" x14ac:dyDescent="0.25">
      <c r="A110" s="54">
        <v>109</v>
      </c>
      <c r="B110" s="55">
        <v>45517</v>
      </c>
      <c r="C110" s="54" t="s">
        <v>437</v>
      </c>
      <c r="D110" s="54">
        <v>9534891</v>
      </c>
      <c r="E110" s="85" t="s">
        <v>438</v>
      </c>
      <c r="F110" s="55">
        <v>45517</v>
      </c>
      <c r="G110" s="55">
        <v>45518</v>
      </c>
      <c r="H110" s="55">
        <v>45527</v>
      </c>
      <c r="I110" s="54">
        <f t="shared" si="6"/>
        <v>9</v>
      </c>
      <c r="J110" s="56">
        <v>4000000</v>
      </c>
      <c r="K110" s="4" t="s">
        <v>186</v>
      </c>
      <c r="M110" s="54" t="s">
        <v>439</v>
      </c>
      <c r="N110" s="54">
        <v>9534891</v>
      </c>
      <c r="O110" s="54" t="s">
        <v>440</v>
      </c>
      <c r="P110" s="71" t="s">
        <v>36</v>
      </c>
      <c r="Q110" s="72" t="s">
        <v>147</v>
      </c>
      <c r="R110" s="57" t="s">
        <v>456</v>
      </c>
      <c r="S110" s="54">
        <v>245020902</v>
      </c>
      <c r="T110" s="54">
        <v>263</v>
      </c>
      <c r="U110" s="56">
        <v>4000000</v>
      </c>
      <c r="V110" s="55">
        <v>45516</v>
      </c>
      <c r="W110" s="54">
        <v>285</v>
      </c>
      <c r="X110" s="55">
        <v>45517</v>
      </c>
      <c r="AX110" s="54" t="s">
        <v>505</v>
      </c>
      <c r="AY110" s="55">
        <v>45524</v>
      </c>
      <c r="AZ110" s="68" t="s">
        <v>320</v>
      </c>
      <c r="BA110" s="54">
        <v>4</v>
      </c>
      <c r="BB110" s="54" t="s">
        <v>918</v>
      </c>
    </row>
    <row r="111" spans="1:54" ht="38.25" customHeight="1" x14ac:dyDescent="0.25">
      <c r="A111" s="54">
        <v>110</v>
      </c>
      <c r="B111" s="55">
        <v>45518</v>
      </c>
      <c r="C111" s="54" t="s">
        <v>442</v>
      </c>
      <c r="D111" s="54">
        <v>9397355</v>
      </c>
      <c r="E111" s="85" t="s">
        <v>443</v>
      </c>
      <c r="F111" s="55">
        <v>45518</v>
      </c>
      <c r="G111" s="55">
        <v>45518</v>
      </c>
      <c r="H111" s="55">
        <v>45580</v>
      </c>
      <c r="I111" s="54">
        <f t="shared" si="6"/>
        <v>62</v>
      </c>
      <c r="J111" s="56">
        <v>63162152.659999996</v>
      </c>
      <c r="K111" s="4" t="s">
        <v>186</v>
      </c>
      <c r="M111" s="54" t="s">
        <v>442</v>
      </c>
      <c r="N111" s="54">
        <v>9397355</v>
      </c>
      <c r="O111" s="57" t="s">
        <v>444</v>
      </c>
      <c r="P111" s="54" t="s">
        <v>153</v>
      </c>
      <c r="Q111" s="54" t="s">
        <v>445</v>
      </c>
      <c r="R111" s="57" t="s">
        <v>446</v>
      </c>
      <c r="S111" s="56">
        <v>23201010030503</v>
      </c>
      <c r="T111" s="54">
        <v>252</v>
      </c>
      <c r="U111" s="56">
        <v>63162156.659999996</v>
      </c>
      <c r="V111" s="55">
        <v>45504</v>
      </c>
      <c r="W111" s="54">
        <v>286</v>
      </c>
      <c r="X111" s="55">
        <v>45518</v>
      </c>
      <c r="AX111" s="54" t="s">
        <v>562</v>
      </c>
      <c r="AY111" s="55">
        <v>45520</v>
      </c>
      <c r="AZ111" s="68" t="s">
        <v>320</v>
      </c>
      <c r="BA111" s="54">
        <v>2</v>
      </c>
      <c r="BB111" s="54" t="s">
        <v>916</v>
      </c>
    </row>
    <row r="112" spans="1:54" ht="38.25" customHeight="1" x14ac:dyDescent="0.25">
      <c r="A112" s="54">
        <v>111</v>
      </c>
      <c r="B112" s="55">
        <v>45532</v>
      </c>
      <c r="C112" s="57" t="s">
        <v>369</v>
      </c>
      <c r="D112" s="57">
        <v>33379635</v>
      </c>
      <c r="E112" s="80" t="s">
        <v>100</v>
      </c>
      <c r="F112" s="55">
        <v>45532</v>
      </c>
      <c r="G112" s="55">
        <v>45532</v>
      </c>
      <c r="H112" s="55">
        <v>45657</v>
      </c>
      <c r="I112" s="54">
        <f t="shared" si="6"/>
        <v>125</v>
      </c>
      <c r="J112" s="56">
        <v>40000000</v>
      </c>
      <c r="K112" s="4" t="s">
        <v>186</v>
      </c>
      <c r="M112" s="57" t="s">
        <v>369</v>
      </c>
      <c r="N112" s="57">
        <v>33379635</v>
      </c>
      <c r="O112" s="57" t="s">
        <v>447</v>
      </c>
      <c r="P112" s="71" t="s">
        <v>36</v>
      </c>
      <c r="Q112" s="72" t="s">
        <v>147</v>
      </c>
      <c r="R112" s="57" t="s">
        <v>456</v>
      </c>
      <c r="S112" s="54">
        <v>245020902</v>
      </c>
      <c r="T112" s="54">
        <v>266</v>
      </c>
      <c r="U112" s="56">
        <v>40000000</v>
      </c>
      <c r="V112" s="55">
        <v>45530</v>
      </c>
      <c r="W112" s="54">
        <v>293</v>
      </c>
      <c r="X112" s="55">
        <v>45532</v>
      </c>
      <c r="Y112" s="54" t="s">
        <v>492</v>
      </c>
      <c r="Z112" s="54">
        <v>374</v>
      </c>
      <c r="AA112" s="56">
        <v>20000000</v>
      </c>
      <c r="AB112" s="55">
        <v>45625</v>
      </c>
      <c r="AC112" s="54">
        <v>427</v>
      </c>
      <c r="AD112" s="55">
        <v>45643</v>
      </c>
      <c r="AX112" s="54" t="s">
        <v>526</v>
      </c>
      <c r="AY112" s="55">
        <v>45532</v>
      </c>
      <c r="AZ112" s="68" t="s">
        <v>320</v>
      </c>
      <c r="BA112" s="54">
        <v>1</v>
      </c>
      <c r="BB112" s="54" t="s">
        <v>916</v>
      </c>
    </row>
    <row r="113" spans="1:54" ht="38.25" customHeight="1" x14ac:dyDescent="0.25">
      <c r="A113" s="54">
        <v>112</v>
      </c>
      <c r="B113" s="55">
        <v>45540</v>
      </c>
      <c r="C113" s="54" t="s">
        <v>448</v>
      </c>
      <c r="D113" s="54">
        <v>1023897895</v>
      </c>
      <c r="E113" s="85" t="s">
        <v>449</v>
      </c>
      <c r="F113" s="55">
        <v>45540</v>
      </c>
      <c r="G113" s="55">
        <v>45541</v>
      </c>
      <c r="H113" s="55">
        <v>45657</v>
      </c>
      <c r="I113" s="54">
        <f t="shared" si="6"/>
        <v>116</v>
      </c>
      <c r="J113" s="56">
        <v>18400000</v>
      </c>
      <c r="K113" s="4" t="s">
        <v>186</v>
      </c>
      <c r="M113" s="54" t="s">
        <v>448</v>
      </c>
      <c r="N113" s="54">
        <v>1023897895</v>
      </c>
      <c r="O113" s="54" t="s">
        <v>450</v>
      </c>
      <c r="P113" s="71" t="s">
        <v>36</v>
      </c>
      <c r="Q113" s="57" t="s">
        <v>47</v>
      </c>
      <c r="R113" s="57" t="s">
        <v>422</v>
      </c>
      <c r="S113" s="56">
        <v>212020200802</v>
      </c>
      <c r="T113" s="54">
        <v>281</v>
      </c>
      <c r="U113" s="56">
        <v>18400000</v>
      </c>
      <c r="V113" s="55">
        <v>45539</v>
      </c>
      <c r="W113" s="54">
        <v>308</v>
      </c>
      <c r="X113" s="55">
        <v>45540</v>
      </c>
      <c r="AX113" s="54" t="s">
        <v>526</v>
      </c>
      <c r="AY113" s="55">
        <v>45545</v>
      </c>
      <c r="AZ113" s="68" t="s">
        <v>320</v>
      </c>
      <c r="BA113" s="57">
        <v>3</v>
      </c>
      <c r="BB113" s="57" t="s">
        <v>916</v>
      </c>
    </row>
    <row r="114" spans="1:54" ht="38.25" customHeight="1" x14ac:dyDescent="0.25">
      <c r="A114" s="54">
        <v>113</v>
      </c>
      <c r="B114" s="55">
        <v>45540</v>
      </c>
      <c r="C114" s="54" t="s">
        <v>451</v>
      </c>
      <c r="D114" s="63">
        <v>53161366</v>
      </c>
      <c r="E114" s="85" t="s">
        <v>452</v>
      </c>
      <c r="F114" s="55">
        <v>45540</v>
      </c>
      <c r="G114" s="55">
        <v>45540</v>
      </c>
      <c r="H114" s="55">
        <v>45657</v>
      </c>
      <c r="I114" s="54">
        <f t="shared" si="6"/>
        <v>117</v>
      </c>
      <c r="J114" s="56">
        <v>18400000</v>
      </c>
      <c r="K114" s="4" t="s">
        <v>186</v>
      </c>
      <c r="M114" s="54" t="s">
        <v>451</v>
      </c>
      <c r="N114" s="63">
        <v>53161366</v>
      </c>
      <c r="O114" s="54" t="s">
        <v>453</v>
      </c>
      <c r="P114" s="71" t="s">
        <v>36</v>
      </c>
      <c r="Q114" s="72" t="s">
        <v>147</v>
      </c>
      <c r="R114" s="57" t="s">
        <v>456</v>
      </c>
      <c r="S114" s="54">
        <v>245020902</v>
      </c>
      <c r="T114" s="54">
        <v>271</v>
      </c>
      <c r="U114" s="56">
        <v>18400000</v>
      </c>
      <c r="V114" s="55">
        <v>45533</v>
      </c>
      <c r="W114" s="54">
        <v>307</v>
      </c>
      <c r="X114" s="55">
        <v>45540</v>
      </c>
      <c r="AX114" s="54" t="s">
        <v>526</v>
      </c>
      <c r="AY114" s="55">
        <v>45544</v>
      </c>
      <c r="AZ114" s="68" t="s">
        <v>320</v>
      </c>
      <c r="BA114" s="54">
        <v>2</v>
      </c>
      <c r="BB114" s="54" t="s">
        <v>916</v>
      </c>
    </row>
    <row r="115" spans="1:54" ht="38.25" customHeight="1" x14ac:dyDescent="0.25">
      <c r="A115" s="54">
        <v>114</v>
      </c>
      <c r="B115" s="55">
        <v>45548</v>
      </c>
      <c r="C115" s="54" t="s">
        <v>291</v>
      </c>
      <c r="D115" s="54" t="s">
        <v>292</v>
      </c>
      <c r="E115" s="85" t="s">
        <v>454</v>
      </c>
      <c r="F115" s="55">
        <v>45548</v>
      </c>
      <c r="G115" s="55">
        <v>45548</v>
      </c>
      <c r="H115" s="55">
        <v>45657</v>
      </c>
      <c r="I115" s="54">
        <f t="shared" si="6"/>
        <v>109</v>
      </c>
      <c r="J115" s="56">
        <v>92793997</v>
      </c>
      <c r="K115" s="4" t="s">
        <v>186</v>
      </c>
      <c r="M115" s="54" t="s">
        <v>294</v>
      </c>
      <c r="N115" s="63">
        <v>1234639455</v>
      </c>
      <c r="O115" s="54" t="s">
        <v>455</v>
      </c>
      <c r="P115" s="71" t="s">
        <v>36</v>
      </c>
      <c r="Q115" s="57" t="s">
        <v>47</v>
      </c>
      <c r="R115" s="54" t="s">
        <v>422</v>
      </c>
      <c r="S115" s="56">
        <v>212020200801</v>
      </c>
      <c r="T115" s="54">
        <v>287</v>
      </c>
      <c r="U115" s="56">
        <v>92783997</v>
      </c>
      <c r="V115" s="55">
        <v>45546</v>
      </c>
      <c r="W115" s="54">
        <v>311</v>
      </c>
      <c r="X115" s="55">
        <v>45548</v>
      </c>
      <c r="AX115" s="54" t="s">
        <v>562</v>
      </c>
      <c r="AY115" s="55">
        <v>45551</v>
      </c>
      <c r="AZ115" s="68" t="s">
        <v>320</v>
      </c>
      <c r="BA115" s="57">
        <v>3</v>
      </c>
      <c r="BB115" s="57" t="s">
        <v>916</v>
      </c>
    </row>
    <row r="116" spans="1:54" ht="38.25" customHeight="1" x14ac:dyDescent="0.25">
      <c r="A116" s="54">
        <v>115</v>
      </c>
      <c r="B116" s="55">
        <v>45552</v>
      </c>
      <c r="C116" s="54" t="s">
        <v>393</v>
      </c>
      <c r="D116" s="54">
        <v>7174576</v>
      </c>
      <c r="E116" s="85" t="s">
        <v>457</v>
      </c>
      <c r="F116" s="55">
        <v>45552</v>
      </c>
      <c r="G116" s="55">
        <v>45552</v>
      </c>
      <c r="H116" s="55">
        <v>45614</v>
      </c>
      <c r="I116" s="54">
        <f t="shared" si="6"/>
        <v>62</v>
      </c>
      <c r="J116" s="56">
        <v>8000000</v>
      </c>
      <c r="K116" s="4" t="s">
        <v>186</v>
      </c>
      <c r="M116" s="54" t="s">
        <v>395</v>
      </c>
      <c r="N116" s="54">
        <v>7174576</v>
      </c>
      <c r="O116" s="54" t="s">
        <v>396</v>
      </c>
      <c r="P116" s="71" t="s">
        <v>36</v>
      </c>
      <c r="Q116" s="57" t="s">
        <v>47</v>
      </c>
      <c r="R116" s="54" t="s">
        <v>422</v>
      </c>
      <c r="S116" s="56">
        <v>212020200802</v>
      </c>
      <c r="T116" s="54">
        <v>285</v>
      </c>
      <c r="U116" s="56">
        <v>8000000</v>
      </c>
      <c r="V116" s="55">
        <v>45537</v>
      </c>
      <c r="W116" s="54">
        <v>313</v>
      </c>
      <c r="X116" s="55">
        <v>45552</v>
      </c>
      <c r="Y116" s="54" t="s">
        <v>492</v>
      </c>
      <c r="Z116" s="54">
        <v>361</v>
      </c>
      <c r="AA116" s="56">
        <v>4000000</v>
      </c>
      <c r="AB116" s="55">
        <v>45610</v>
      </c>
      <c r="AC116" s="54">
        <v>381</v>
      </c>
      <c r="AD116" s="55">
        <v>45614</v>
      </c>
      <c r="AE116" s="54" t="s">
        <v>490</v>
      </c>
      <c r="AX116" s="54" t="s">
        <v>562</v>
      </c>
      <c r="AY116" s="55">
        <v>45554</v>
      </c>
      <c r="AZ116" s="68" t="s">
        <v>320</v>
      </c>
      <c r="BA116" s="54">
        <v>2</v>
      </c>
      <c r="BB116" s="54" t="s">
        <v>916</v>
      </c>
    </row>
    <row r="117" spans="1:54" ht="38.25" customHeight="1" x14ac:dyDescent="0.25">
      <c r="A117" s="54">
        <v>116</v>
      </c>
      <c r="B117" s="55">
        <v>45553</v>
      </c>
      <c r="C117" s="54" t="s">
        <v>190</v>
      </c>
      <c r="D117" s="54">
        <v>23946628</v>
      </c>
      <c r="E117" s="85" t="s">
        <v>458</v>
      </c>
      <c r="F117" s="55">
        <v>45553</v>
      </c>
      <c r="G117" s="55">
        <v>45554</v>
      </c>
      <c r="H117" s="55">
        <v>45657</v>
      </c>
      <c r="I117" s="54">
        <f t="shared" si="6"/>
        <v>103</v>
      </c>
      <c r="J117" s="56">
        <v>19712000</v>
      </c>
      <c r="K117" s="4" t="s">
        <v>186</v>
      </c>
      <c r="M117" s="54" t="s">
        <v>190</v>
      </c>
      <c r="N117" s="54">
        <v>23946628</v>
      </c>
      <c r="O117" s="54" t="s">
        <v>191</v>
      </c>
      <c r="P117" s="71" t="s">
        <v>36</v>
      </c>
      <c r="Q117" s="57" t="s">
        <v>47</v>
      </c>
      <c r="R117" s="54" t="s">
        <v>422</v>
      </c>
      <c r="S117" s="56">
        <v>212020200802</v>
      </c>
      <c r="T117" s="54">
        <v>280</v>
      </c>
      <c r="U117" s="56">
        <v>19712000</v>
      </c>
      <c r="V117" s="55">
        <v>45539</v>
      </c>
      <c r="W117" s="54">
        <v>314</v>
      </c>
      <c r="X117" s="55">
        <v>45553</v>
      </c>
      <c r="AX117" s="54" t="s">
        <v>505</v>
      </c>
      <c r="AY117" s="55">
        <v>45554</v>
      </c>
      <c r="AZ117" s="68" t="s">
        <v>320</v>
      </c>
      <c r="BA117" s="54">
        <v>1</v>
      </c>
      <c r="BB117" s="54" t="s">
        <v>916</v>
      </c>
    </row>
    <row r="118" spans="1:54" ht="38.25" customHeight="1" x14ac:dyDescent="0.25">
      <c r="A118" s="54">
        <v>117</v>
      </c>
      <c r="B118" s="55">
        <v>45559</v>
      </c>
      <c r="C118" s="54" t="s">
        <v>459</v>
      </c>
      <c r="D118" s="54" t="s">
        <v>460</v>
      </c>
      <c r="E118" s="85" t="s">
        <v>461</v>
      </c>
      <c r="F118" s="55">
        <v>45559</v>
      </c>
      <c r="G118" s="55">
        <v>45562</v>
      </c>
      <c r="H118" s="55">
        <v>45657</v>
      </c>
      <c r="I118" s="54">
        <f t="shared" si="6"/>
        <v>95</v>
      </c>
      <c r="J118" s="56">
        <v>53807928</v>
      </c>
      <c r="K118" s="4" t="s">
        <v>186</v>
      </c>
      <c r="M118" s="54" t="s">
        <v>462</v>
      </c>
      <c r="N118" s="54">
        <v>52354002</v>
      </c>
      <c r="O118" s="54" t="s">
        <v>463</v>
      </c>
      <c r="P118" s="71" t="s">
        <v>36</v>
      </c>
      <c r="Q118" s="57" t="s">
        <v>47</v>
      </c>
      <c r="R118" s="54" t="s">
        <v>422</v>
      </c>
      <c r="S118" s="56">
        <v>2.3201010050203002E+17</v>
      </c>
      <c r="T118" s="54">
        <v>284</v>
      </c>
      <c r="U118" s="56">
        <v>53807928</v>
      </c>
      <c r="V118" s="55">
        <v>45541</v>
      </c>
      <c r="W118" s="54">
        <v>316</v>
      </c>
      <c r="X118" s="55">
        <v>45559</v>
      </c>
      <c r="AX118" s="54" t="s">
        <v>526</v>
      </c>
      <c r="AY118" s="55">
        <v>45562</v>
      </c>
      <c r="AZ118" s="68" t="s">
        <v>320</v>
      </c>
      <c r="BA118" s="57">
        <v>3</v>
      </c>
      <c r="BB118" s="57" t="s">
        <v>916</v>
      </c>
    </row>
    <row r="119" spans="1:54" ht="38.25" customHeight="1" x14ac:dyDescent="0.25">
      <c r="A119" s="54">
        <v>118</v>
      </c>
      <c r="B119" s="55">
        <v>45559</v>
      </c>
      <c r="C119" s="54" t="s">
        <v>464</v>
      </c>
      <c r="D119" s="54">
        <v>1045141424</v>
      </c>
      <c r="E119" s="85" t="s">
        <v>465</v>
      </c>
      <c r="F119" s="55">
        <v>45559</v>
      </c>
      <c r="G119" s="55">
        <v>45560</v>
      </c>
      <c r="H119" s="55">
        <v>45657</v>
      </c>
      <c r="I119" s="54">
        <f t="shared" si="6"/>
        <v>97</v>
      </c>
      <c r="J119" s="56">
        <v>15000000</v>
      </c>
      <c r="K119" s="4" t="s">
        <v>186</v>
      </c>
      <c r="M119" s="54" t="s">
        <v>464</v>
      </c>
      <c r="N119" s="54">
        <v>1045141424</v>
      </c>
      <c r="O119" s="54" t="s">
        <v>466</v>
      </c>
      <c r="P119" s="71" t="s">
        <v>36</v>
      </c>
      <c r="Q119" s="57" t="s">
        <v>47</v>
      </c>
      <c r="R119" s="54" t="s">
        <v>422</v>
      </c>
      <c r="S119" s="56">
        <v>212020200801</v>
      </c>
      <c r="T119" s="54">
        <v>291</v>
      </c>
      <c r="U119" s="56">
        <v>15000000</v>
      </c>
      <c r="V119" s="55">
        <v>45554</v>
      </c>
      <c r="W119" s="54">
        <v>318</v>
      </c>
      <c r="X119" s="55">
        <v>45559</v>
      </c>
      <c r="AX119" s="54" t="s">
        <v>561</v>
      </c>
      <c r="AY119" s="55">
        <v>45562</v>
      </c>
      <c r="AZ119" s="68" t="s">
        <v>320</v>
      </c>
      <c r="BA119" s="57">
        <v>3</v>
      </c>
      <c r="BB119" s="57" t="s">
        <v>916</v>
      </c>
    </row>
    <row r="120" spans="1:54" ht="38.25" customHeight="1" x14ac:dyDescent="0.25">
      <c r="A120" s="54">
        <v>119</v>
      </c>
      <c r="B120" s="55">
        <v>45562</v>
      </c>
      <c r="C120" s="54" t="s">
        <v>418</v>
      </c>
      <c r="D120" s="54" t="s">
        <v>300</v>
      </c>
      <c r="E120" s="85" t="s">
        <v>419</v>
      </c>
      <c r="F120" s="55">
        <v>45562</v>
      </c>
      <c r="G120" s="55">
        <v>45563</v>
      </c>
      <c r="H120" s="55">
        <v>45610</v>
      </c>
      <c r="I120" s="54">
        <f t="shared" si="6"/>
        <v>47</v>
      </c>
      <c r="J120" s="56">
        <v>839655415</v>
      </c>
      <c r="K120" s="4" t="s">
        <v>186</v>
      </c>
      <c r="M120" s="54" t="s">
        <v>420</v>
      </c>
      <c r="N120" s="54">
        <v>1049651653</v>
      </c>
      <c r="O120" s="54" t="s">
        <v>421</v>
      </c>
      <c r="P120" s="71" t="s">
        <v>36</v>
      </c>
      <c r="Q120" s="57" t="s">
        <v>47</v>
      </c>
      <c r="R120" s="54" t="s">
        <v>422</v>
      </c>
      <c r="S120" s="56">
        <v>212020200901</v>
      </c>
      <c r="T120" s="54">
        <v>298</v>
      </c>
      <c r="U120" s="56">
        <v>839655415</v>
      </c>
      <c r="V120" s="55">
        <v>45560</v>
      </c>
      <c r="W120" s="54">
        <v>322</v>
      </c>
      <c r="X120" s="55">
        <v>45565</v>
      </c>
      <c r="Y120" s="54" t="s">
        <v>492</v>
      </c>
      <c r="Z120" s="54">
        <v>359</v>
      </c>
      <c r="AA120" s="56" t="s">
        <v>547</v>
      </c>
      <c r="AB120" s="55">
        <v>45609</v>
      </c>
      <c r="AC120" s="54">
        <v>377</v>
      </c>
      <c r="AD120" s="55">
        <v>45610</v>
      </c>
      <c r="AE120" s="54" t="s">
        <v>490</v>
      </c>
      <c r="AX120" s="54" t="s">
        <v>562</v>
      </c>
      <c r="AY120" s="55">
        <v>45567</v>
      </c>
      <c r="AZ120" s="68" t="s">
        <v>320</v>
      </c>
      <c r="BA120" s="57">
        <v>3</v>
      </c>
      <c r="BB120" s="57" t="s">
        <v>916</v>
      </c>
    </row>
    <row r="121" spans="1:54" ht="38.25" customHeight="1" x14ac:dyDescent="0.25">
      <c r="A121" s="54">
        <v>120</v>
      </c>
      <c r="B121" s="55">
        <v>45565</v>
      </c>
      <c r="C121" s="54" t="s">
        <v>327</v>
      </c>
      <c r="D121" s="54" t="s">
        <v>328</v>
      </c>
      <c r="E121" s="85" t="s">
        <v>467</v>
      </c>
      <c r="F121" s="55">
        <v>45565</v>
      </c>
      <c r="G121" s="55">
        <v>45566</v>
      </c>
      <c r="H121" s="55">
        <v>45657</v>
      </c>
      <c r="I121" s="54">
        <f t="shared" si="6"/>
        <v>91</v>
      </c>
      <c r="J121" s="56">
        <v>116000000</v>
      </c>
      <c r="K121" s="4" t="s">
        <v>186</v>
      </c>
      <c r="M121" s="54" t="s">
        <v>468</v>
      </c>
      <c r="N121" s="54">
        <v>28090993</v>
      </c>
      <c r="O121" s="54" t="s">
        <v>469</v>
      </c>
      <c r="P121" s="71" t="s">
        <v>36</v>
      </c>
      <c r="Q121" s="57" t="s">
        <v>47</v>
      </c>
      <c r="R121" s="54" t="s">
        <v>422</v>
      </c>
      <c r="S121" s="56">
        <v>212020200801</v>
      </c>
      <c r="T121" s="54">
        <v>309</v>
      </c>
      <c r="U121" s="56">
        <v>116000000</v>
      </c>
      <c r="V121" s="55">
        <v>45565</v>
      </c>
      <c r="W121" s="54">
        <v>328</v>
      </c>
      <c r="X121" s="55">
        <v>45565</v>
      </c>
      <c r="AX121" s="54" t="s">
        <v>562</v>
      </c>
      <c r="AY121" s="55">
        <v>45567</v>
      </c>
      <c r="AZ121" s="68" t="s">
        <v>320</v>
      </c>
      <c r="BA121" s="54">
        <v>2</v>
      </c>
      <c r="BB121" s="54" t="s">
        <v>916</v>
      </c>
    </row>
    <row r="122" spans="1:54" ht="38.25" customHeight="1" x14ac:dyDescent="0.25">
      <c r="A122" s="54">
        <v>121</v>
      </c>
      <c r="B122" s="55">
        <v>45566</v>
      </c>
      <c r="C122" s="54" t="s">
        <v>494</v>
      </c>
      <c r="D122" s="54">
        <v>60265579</v>
      </c>
      <c r="E122" s="85" t="s">
        <v>495</v>
      </c>
      <c r="F122" s="55">
        <v>45566</v>
      </c>
      <c r="G122" s="55">
        <v>45566</v>
      </c>
      <c r="H122" s="55">
        <v>45580</v>
      </c>
      <c r="I122" s="54">
        <f t="shared" si="6"/>
        <v>14</v>
      </c>
      <c r="J122" s="56">
        <v>4000000</v>
      </c>
      <c r="K122" s="4" t="s">
        <v>186</v>
      </c>
      <c r="M122" s="54" t="s">
        <v>494</v>
      </c>
      <c r="N122" s="54">
        <v>60265579</v>
      </c>
      <c r="O122" s="54" t="s">
        <v>496</v>
      </c>
      <c r="P122" s="71" t="s">
        <v>36</v>
      </c>
      <c r="Q122" s="54" t="s">
        <v>497</v>
      </c>
      <c r="R122" s="54" t="s">
        <v>456</v>
      </c>
      <c r="S122" s="56">
        <v>245020501</v>
      </c>
      <c r="T122" s="54">
        <v>297</v>
      </c>
      <c r="U122" s="56">
        <v>4000000</v>
      </c>
      <c r="V122" s="55">
        <v>45560</v>
      </c>
      <c r="W122" s="54">
        <v>329</v>
      </c>
      <c r="X122" s="55">
        <v>45566</v>
      </c>
      <c r="AX122" s="54" t="s">
        <v>505</v>
      </c>
      <c r="AY122" s="55">
        <v>45569</v>
      </c>
      <c r="AZ122" s="68" t="s">
        <v>320</v>
      </c>
      <c r="BA122" s="57">
        <v>3</v>
      </c>
      <c r="BB122" s="57" t="s">
        <v>916</v>
      </c>
    </row>
    <row r="123" spans="1:54" ht="38.25" customHeight="1" x14ac:dyDescent="0.25">
      <c r="A123" s="54">
        <v>122</v>
      </c>
      <c r="B123" s="55">
        <v>45572</v>
      </c>
      <c r="C123" s="54" t="s">
        <v>498</v>
      </c>
      <c r="D123" s="54" t="s">
        <v>499</v>
      </c>
      <c r="E123" s="85" t="s">
        <v>500</v>
      </c>
      <c r="F123" s="55">
        <v>45572</v>
      </c>
      <c r="G123" s="55">
        <v>45572</v>
      </c>
      <c r="H123" s="55">
        <v>45611</v>
      </c>
      <c r="I123" s="54">
        <f t="shared" si="6"/>
        <v>39</v>
      </c>
      <c r="J123" s="56">
        <v>48229992</v>
      </c>
      <c r="K123" s="4" t="s">
        <v>186</v>
      </c>
      <c r="M123" s="54" t="s">
        <v>501</v>
      </c>
      <c r="N123" s="56">
        <v>1655312208</v>
      </c>
      <c r="O123" s="54" t="s">
        <v>502</v>
      </c>
      <c r="P123" s="54" t="s">
        <v>153</v>
      </c>
      <c r="Q123" s="57" t="s">
        <v>47</v>
      </c>
      <c r="R123" s="54" t="s">
        <v>422</v>
      </c>
      <c r="S123" s="56">
        <v>2.32010100040101E+16</v>
      </c>
      <c r="T123" s="54">
        <v>318</v>
      </c>
      <c r="U123" s="56">
        <v>48229992</v>
      </c>
      <c r="V123" s="55">
        <v>45569</v>
      </c>
      <c r="W123" s="54">
        <v>338</v>
      </c>
      <c r="X123" s="55">
        <v>45572</v>
      </c>
      <c r="AX123" s="54" t="s">
        <v>562</v>
      </c>
      <c r="AY123" s="55">
        <v>45575</v>
      </c>
      <c r="AZ123" s="68" t="s">
        <v>320</v>
      </c>
      <c r="BA123" s="57">
        <v>3</v>
      </c>
      <c r="BB123" s="57" t="s">
        <v>916</v>
      </c>
    </row>
    <row r="124" spans="1:54" ht="38.25" customHeight="1" x14ac:dyDescent="0.25">
      <c r="A124" s="54">
        <v>123</v>
      </c>
      <c r="B124" s="55">
        <v>45580</v>
      </c>
      <c r="C124" s="54" t="s">
        <v>503</v>
      </c>
      <c r="D124" s="54" t="s">
        <v>207</v>
      </c>
      <c r="E124" s="85" t="s">
        <v>416</v>
      </c>
      <c r="F124" s="55">
        <v>45580</v>
      </c>
      <c r="G124" s="55">
        <v>45581</v>
      </c>
      <c r="H124" s="55">
        <v>45657</v>
      </c>
      <c r="I124" s="54">
        <f t="shared" si="6"/>
        <v>76</v>
      </c>
      <c r="J124" s="56">
        <v>20000000</v>
      </c>
      <c r="K124" s="4" t="s">
        <v>186</v>
      </c>
      <c r="M124" s="54" t="s">
        <v>208</v>
      </c>
      <c r="N124" s="54">
        <v>7727146</v>
      </c>
      <c r="O124" s="54" t="s">
        <v>504</v>
      </c>
      <c r="P124" s="54" t="s">
        <v>153</v>
      </c>
      <c r="Q124" s="54" t="s">
        <v>497</v>
      </c>
      <c r="R124" s="54" t="s">
        <v>456</v>
      </c>
      <c r="S124" s="56">
        <v>245010301</v>
      </c>
      <c r="T124" s="54">
        <v>334</v>
      </c>
      <c r="U124" s="56">
        <v>20000000</v>
      </c>
      <c r="V124" s="55">
        <v>45580</v>
      </c>
      <c r="W124" s="54">
        <v>350</v>
      </c>
      <c r="X124" s="55">
        <v>45580</v>
      </c>
      <c r="AX124" s="54" t="s">
        <v>562</v>
      </c>
      <c r="AY124" s="55">
        <v>45583</v>
      </c>
      <c r="AZ124" s="68" t="s">
        <v>320</v>
      </c>
      <c r="BA124" s="57">
        <v>3</v>
      </c>
      <c r="BB124" s="57" t="s">
        <v>916</v>
      </c>
    </row>
    <row r="125" spans="1:54" ht="38.25" customHeight="1" x14ac:dyDescent="0.25">
      <c r="A125" s="54">
        <v>124</v>
      </c>
      <c r="B125" s="55">
        <v>45583</v>
      </c>
      <c r="C125" s="54" t="s">
        <v>506</v>
      </c>
      <c r="D125" s="54" t="s">
        <v>507</v>
      </c>
      <c r="E125" s="85" t="s">
        <v>416</v>
      </c>
      <c r="F125" s="55">
        <v>45583</v>
      </c>
      <c r="G125" s="55">
        <v>45588</v>
      </c>
      <c r="H125" s="55">
        <v>45657</v>
      </c>
      <c r="I125" s="54">
        <f t="shared" si="6"/>
        <v>69</v>
      </c>
      <c r="J125" s="56">
        <v>58000000</v>
      </c>
      <c r="K125" s="4" t="s">
        <v>186</v>
      </c>
      <c r="M125" s="54" t="s">
        <v>508</v>
      </c>
      <c r="N125" s="54">
        <v>13920613</v>
      </c>
      <c r="O125" s="54" t="s">
        <v>509</v>
      </c>
      <c r="P125" s="54" t="s">
        <v>153</v>
      </c>
      <c r="Q125" s="54" t="s">
        <v>497</v>
      </c>
      <c r="R125" s="54" t="s">
        <v>456</v>
      </c>
      <c r="S125" s="56">
        <v>245010301</v>
      </c>
      <c r="T125" s="54">
        <v>337</v>
      </c>
      <c r="U125" s="56">
        <v>58000000</v>
      </c>
      <c r="V125" s="55">
        <v>45581</v>
      </c>
      <c r="W125" s="54">
        <v>355</v>
      </c>
      <c r="X125" s="55">
        <v>45583</v>
      </c>
      <c r="AX125" s="54" t="s">
        <v>562</v>
      </c>
      <c r="AY125" s="55">
        <v>45588</v>
      </c>
      <c r="AZ125" s="68" t="s">
        <v>320</v>
      </c>
      <c r="BA125" s="57">
        <v>3</v>
      </c>
      <c r="BB125" s="57" t="s">
        <v>916</v>
      </c>
    </row>
    <row r="126" spans="1:54" ht="38.25" customHeight="1" x14ac:dyDescent="0.25">
      <c r="A126" s="54">
        <v>125</v>
      </c>
      <c r="B126" s="55">
        <v>45589</v>
      </c>
      <c r="C126" s="54" t="s">
        <v>510</v>
      </c>
      <c r="D126" s="54">
        <v>1049648343</v>
      </c>
      <c r="E126" s="85" t="s">
        <v>511</v>
      </c>
      <c r="F126" s="55">
        <v>45589</v>
      </c>
      <c r="G126" s="55">
        <v>45595</v>
      </c>
      <c r="H126" s="55">
        <v>45620</v>
      </c>
      <c r="I126" s="54">
        <f t="shared" si="6"/>
        <v>25</v>
      </c>
      <c r="J126" s="56" t="s">
        <v>513</v>
      </c>
      <c r="K126" s="4" t="s">
        <v>186</v>
      </c>
      <c r="M126" s="54" t="s">
        <v>510</v>
      </c>
      <c r="N126" s="54">
        <v>1049648343</v>
      </c>
      <c r="O126" s="54" t="s">
        <v>514</v>
      </c>
      <c r="P126" s="71" t="s">
        <v>36</v>
      </c>
      <c r="Q126" s="54" t="s">
        <v>497</v>
      </c>
      <c r="R126" s="54" t="s">
        <v>456</v>
      </c>
      <c r="S126" s="56">
        <v>245020902</v>
      </c>
      <c r="T126" s="54">
        <v>332</v>
      </c>
      <c r="U126" s="56">
        <v>4000000</v>
      </c>
      <c r="V126" s="55">
        <v>45580</v>
      </c>
      <c r="W126" s="54">
        <v>368</v>
      </c>
      <c r="X126" s="55">
        <v>45589</v>
      </c>
      <c r="AX126" s="54" t="s">
        <v>562</v>
      </c>
      <c r="AY126" s="55">
        <v>45594</v>
      </c>
      <c r="AZ126" s="68" t="s">
        <v>320</v>
      </c>
      <c r="BA126" s="57">
        <v>3</v>
      </c>
      <c r="BB126" s="57" t="s">
        <v>916</v>
      </c>
    </row>
    <row r="127" spans="1:54" ht="38.25" customHeight="1" x14ac:dyDescent="0.25">
      <c r="A127" s="54">
        <v>126</v>
      </c>
      <c r="B127" s="55">
        <v>45593</v>
      </c>
      <c r="C127" s="54" t="s">
        <v>516</v>
      </c>
      <c r="D127" s="54" t="s">
        <v>517</v>
      </c>
      <c r="E127" s="85" t="s">
        <v>518</v>
      </c>
      <c r="F127" s="55">
        <v>45593</v>
      </c>
      <c r="G127" s="55">
        <v>45594</v>
      </c>
      <c r="H127" s="55">
        <v>45656</v>
      </c>
      <c r="I127" s="54">
        <f t="shared" si="6"/>
        <v>62</v>
      </c>
      <c r="J127" s="56">
        <v>200000000</v>
      </c>
      <c r="K127" s="4" t="s">
        <v>186</v>
      </c>
      <c r="M127" s="54" t="s">
        <v>69</v>
      </c>
      <c r="N127" s="54">
        <v>46670374</v>
      </c>
      <c r="O127" s="54" t="s">
        <v>525</v>
      </c>
      <c r="P127" s="71" t="s">
        <v>36</v>
      </c>
      <c r="Q127" s="54" t="s">
        <v>519</v>
      </c>
      <c r="R127" s="54" t="s">
        <v>422</v>
      </c>
      <c r="S127" s="56">
        <v>245020602</v>
      </c>
      <c r="T127" s="54">
        <v>340</v>
      </c>
      <c r="U127" s="56">
        <v>200000000</v>
      </c>
      <c r="V127" s="55">
        <v>45586</v>
      </c>
      <c r="W127" s="54">
        <v>359</v>
      </c>
      <c r="X127" s="55">
        <v>45593</v>
      </c>
      <c r="Y127" s="54" t="s">
        <v>492</v>
      </c>
      <c r="Z127" s="54">
        <v>405</v>
      </c>
      <c r="AA127" s="56">
        <v>23000000</v>
      </c>
      <c r="AB127" s="55">
        <v>45639</v>
      </c>
      <c r="AX127" s="54" t="s">
        <v>505</v>
      </c>
      <c r="AY127" s="55">
        <v>45595</v>
      </c>
      <c r="AZ127" s="68" t="s">
        <v>320</v>
      </c>
      <c r="BA127" s="54">
        <v>2</v>
      </c>
      <c r="BB127" s="54" t="s">
        <v>916</v>
      </c>
    </row>
    <row r="128" spans="1:54" ht="38.25" customHeight="1" x14ac:dyDescent="0.25">
      <c r="A128" s="54">
        <v>127</v>
      </c>
      <c r="B128" s="55">
        <v>45595</v>
      </c>
      <c r="C128" s="54" t="s">
        <v>520</v>
      </c>
      <c r="D128" s="54" t="s">
        <v>521</v>
      </c>
      <c r="E128" s="85" t="s">
        <v>522</v>
      </c>
      <c r="F128" s="55">
        <v>45595</v>
      </c>
      <c r="G128" s="55">
        <v>45596</v>
      </c>
      <c r="H128" s="55">
        <v>45646</v>
      </c>
      <c r="I128" s="54">
        <f t="shared" si="6"/>
        <v>50</v>
      </c>
      <c r="J128" s="56">
        <v>1500000</v>
      </c>
      <c r="K128" s="4" t="s">
        <v>186</v>
      </c>
      <c r="M128" s="54" t="s">
        <v>523</v>
      </c>
      <c r="N128" s="54">
        <v>376712200</v>
      </c>
      <c r="O128" s="54" t="s">
        <v>524</v>
      </c>
      <c r="P128" s="71" t="s">
        <v>36</v>
      </c>
      <c r="Q128" s="54" t="s">
        <v>519</v>
      </c>
      <c r="R128" s="54" t="s">
        <v>422</v>
      </c>
      <c r="S128" s="56">
        <v>212020200809</v>
      </c>
      <c r="T128" s="54">
        <v>345</v>
      </c>
      <c r="U128" s="56">
        <v>1500000</v>
      </c>
      <c r="V128" s="55">
        <v>45595</v>
      </c>
      <c r="W128" s="54">
        <v>366</v>
      </c>
      <c r="X128" s="55">
        <v>45595</v>
      </c>
      <c r="AX128" s="54" t="s">
        <v>562</v>
      </c>
      <c r="AY128" s="55">
        <v>45597</v>
      </c>
      <c r="AZ128" s="68" t="s">
        <v>320</v>
      </c>
      <c r="BA128" s="54">
        <v>2</v>
      </c>
      <c r="BB128" s="54" t="s">
        <v>916</v>
      </c>
    </row>
    <row r="129" spans="1:54" ht="38.25" customHeight="1" x14ac:dyDescent="0.25">
      <c r="A129" s="54">
        <v>128</v>
      </c>
      <c r="B129" s="55">
        <v>45597</v>
      </c>
      <c r="C129" s="54" t="s">
        <v>223</v>
      </c>
      <c r="D129" s="54">
        <v>1128224689</v>
      </c>
      <c r="E129" s="85" t="s">
        <v>527</v>
      </c>
      <c r="F129" s="55">
        <v>45597</v>
      </c>
      <c r="G129" s="55">
        <v>45602</v>
      </c>
      <c r="H129" s="55">
        <v>45657</v>
      </c>
      <c r="I129" s="54">
        <f t="shared" si="6"/>
        <v>55</v>
      </c>
      <c r="J129" s="56">
        <v>28000000</v>
      </c>
      <c r="K129" s="4" t="s">
        <v>186</v>
      </c>
      <c r="M129" s="54" t="s">
        <v>225</v>
      </c>
      <c r="N129" s="54">
        <v>1128224689</v>
      </c>
      <c r="O129" s="54" t="s">
        <v>528</v>
      </c>
      <c r="P129" s="71" t="s">
        <v>36</v>
      </c>
      <c r="Q129" s="54" t="s">
        <v>497</v>
      </c>
      <c r="R129" s="54" t="s">
        <v>456</v>
      </c>
      <c r="S129" s="56">
        <v>245020902</v>
      </c>
      <c r="T129" s="54">
        <v>349</v>
      </c>
      <c r="U129" s="56">
        <v>28000000</v>
      </c>
      <c r="V129" s="55">
        <v>45596</v>
      </c>
      <c r="W129" s="54">
        <v>369</v>
      </c>
      <c r="X129" s="55">
        <v>45597</v>
      </c>
      <c r="AX129" s="54" t="s">
        <v>526</v>
      </c>
      <c r="AY129" s="55">
        <v>45603</v>
      </c>
      <c r="AZ129" s="68" t="s">
        <v>320</v>
      </c>
      <c r="BA129" s="57">
        <v>3</v>
      </c>
      <c r="BB129" s="57" t="s">
        <v>916</v>
      </c>
    </row>
    <row r="130" spans="1:54" ht="38.25" customHeight="1" x14ac:dyDescent="0.25">
      <c r="A130" s="54">
        <v>129</v>
      </c>
      <c r="B130" s="55">
        <v>45602</v>
      </c>
      <c r="C130" s="54" t="s">
        <v>529</v>
      </c>
      <c r="D130" s="54">
        <v>9397355</v>
      </c>
      <c r="E130" s="85" t="s">
        <v>530</v>
      </c>
      <c r="F130" s="55">
        <v>45602</v>
      </c>
      <c r="G130" s="55">
        <v>45602</v>
      </c>
      <c r="H130" s="55">
        <v>45646</v>
      </c>
      <c r="I130" s="54">
        <f t="shared" si="6"/>
        <v>44</v>
      </c>
      <c r="J130" s="56">
        <v>4659600</v>
      </c>
      <c r="K130" s="4" t="s">
        <v>186</v>
      </c>
      <c r="M130" s="54" t="s">
        <v>529</v>
      </c>
      <c r="N130" s="54">
        <v>9397355</v>
      </c>
      <c r="O130" s="54" t="s">
        <v>531</v>
      </c>
      <c r="P130" s="54" t="s">
        <v>153</v>
      </c>
      <c r="Q130" s="54" t="s">
        <v>532</v>
      </c>
      <c r="R130" s="54" t="s">
        <v>533</v>
      </c>
      <c r="S130" s="56">
        <v>212020100801</v>
      </c>
      <c r="T130" s="54">
        <v>341</v>
      </c>
      <c r="AX130" s="54" t="s">
        <v>505</v>
      </c>
      <c r="AY130" s="54" t="s">
        <v>536</v>
      </c>
      <c r="AZ130" s="68" t="s">
        <v>320</v>
      </c>
      <c r="BA130" s="54">
        <v>1</v>
      </c>
      <c r="BB130" s="54" t="s">
        <v>916</v>
      </c>
    </row>
    <row r="131" spans="1:54" ht="38.25" customHeight="1" x14ac:dyDescent="0.25">
      <c r="A131" s="54">
        <v>130</v>
      </c>
      <c r="B131" s="55">
        <v>45608</v>
      </c>
      <c r="C131" s="54" t="s">
        <v>210</v>
      </c>
      <c r="D131" s="54" t="s">
        <v>211</v>
      </c>
      <c r="E131" s="85" t="s">
        <v>534</v>
      </c>
      <c r="F131" s="55">
        <v>45608</v>
      </c>
      <c r="G131" s="55">
        <v>45614</v>
      </c>
      <c r="H131" s="55">
        <v>45657</v>
      </c>
      <c r="I131" s="54">
        <f t="shared" si="6"/>
        <v>43</v>
      </c>
      <c r="J131" s="56">
        <v>15000000</v>
      </c>
      <c r="K131" s="4" t="s">
        <v>186</v>
      </c>
      <c r="M131" s="54" t="s">
        <v>540</v>
      </c>
      <c r="N131" s="54">
        <v>80416709</v>
      </c>
      <c r="O131" s="54" t="s">
        <v>535</v>
      </c>
      <c r="P131" s="71" t="s">
        <v>36</v>
      </c>
      <c r="Q131" s="54" t="s">
        <v>497</v>
      </c>
      <c r="R131" s="54" t="s">
        <v>456</v>
      </c>
      <c r="S131" s="56">
        <v>245020901</v>
      </c>
      <c r="T131" s="54">
        <v>343</v>
      </c>
      <c r="U131" s="56">
        <v>15000000</v>
      </c>
      <c r="V131" s="55">
        <v>45594</v>
      </c>
      <c r="W131" s="54">
        <v>376</v>
      </c>
      <c r="X131" s="55">
        <v>45608</v>
      </c>
      <c r="AX131" s="54" t="s">
        <v>562</v>
      </c>
      <c r="AY131" s="55">
        <v>45976</v>
      </c>
      <c r="AZ131" s="68" t="s">
        <v>320</v>
      </c>
      <c r="BA131" s="57">
        <v>3</v>
      </c>
      <c r="BB131" s="57" t="s">
        <v>916</v>
      </c>
    </row>
    <row r="132" spans="1:54" ht="38.25" customHeight="1" x14ac:dyDescent="0.25">
      <c r="A132" s="54">
        <v>131</v>
      </c>
      <c r="B132" s="55">
        <v>45610</v>
      </c>
      <c r="C132" s="54" t="s">
        <v>537</v>
      </c>
      <c r="D132" s="54" t="s">
        <v>538</v>
      </c>
      <c r="E132" s="85" t="s">
        <v>539</v>
      </c>
      <c r="F132" s="55">
        <v>45610</v>
      </c>
      <c r="G132" s="55">
        <v>45611</v>
      </c>
      <c r="H132" s="55">
        <v>45657</v>
      </c>
      <c r="I132" s="54">
        <f t="shared" si="6"/>
        <v>46</v>
      </c>
      <c r="J132" s="56">
        <v>29750000</v>
      </c>
      <c r="K132" s="4" t="s">
        <v>186</v>
      </c>
      <c r="M132" s="54" t="s">
        <v>541</v>
      </c>
      <c r="N132" s="54">
        <v>7164082</v>
      </c>
      <c r="O132" s="54" t="s">
        <v>542</v>
      </c>
      <c r="P132" s="71" t="s">
        <v>36</v>
      </c>
      <c r="Q132" s="54" t="s">
        <v>519</v>
      </c>
      <c r="R132" s="54" t="s">
        <v>422</v>
      </c>
      <c r="S132" s="56">
        <v>245020903</v>
      </c>
      <c r="T132" s="54">
        <v>357</v>
      </c>
      <c r="U132" s="56">
        <v>29750000</v>
      </c>
      <c r="V132" s="55">
        <v>45608</v>
      </c>
      <c r="W132" s="54">
        <v>378</v>
      </c>
      <c r="X132" s="55">
        <v>45610</v>
      </c>
      <c r="AX132" s="54" t="s">
        <v>562</v>
      </c>
      <c r="AY132" s="55">
        <v>45615</v>
      </c>
      <c r="AZ132" s="68" t="s">
        <v>320</v>
      </c>
      <c r="BA132" s="57">
        <v>3</v>
      </c>
      <c r="BB132" s="57" t="s">
        <v>916</v>
      </c>
    </row>
    <row r="133" spans="1:54" ht="38.25" customHeight="1" x14ac:dyDescent="0.25">
      <c r="A133" s="54">
        <v>132</v>
      </c>
      <c r="B133" s="55">
        <v>45622</v>
      </c>
      <c r="C133" s="54" t="s">
        <v>543</v>
      </c>
      <c r="D133" s="54">
        <v>900414310</v>
      </c>
      <c r="E133" s="85" t="s">
        <v>544</v>
      </c>
      <c r="F133" s="55">
        <v>45622</v>
      </c>
      <c r="G133" s="55">
        <v>45622</v>
      </c>
      <c r="H133" s="55">
        <v>45632</v>
      </c>
      <c r="I133" s="54">
        <f t="shared" si="6"/>
        <v>10</v>
      </c>
      <c r="J133" s="56">
        <v>1300000</v>
      </c>
      <c r="K133" s="4" t="s">
        <v>186</v>
      </c>
      <c r="M133" s="54" t="s">
        <v>545</v>
      </c>
      <c r="N133" s="54">
        <v>19419212</v>
      </c>
      <c r="O133" s="54" t="s">
        <v>546</v>
      </c>
      <c r="P133" s="71" t="s">
        <v>36</v>
      </c>
      <c r="Q133" s="54" t="s">
        <v>497</v>
      </c>
      <c r="R133" s="54" t="s">
        <v>456</v>
      </c>
      <c r="S133" s="56">
        <v>245020902</v>
      </c>
      <c r="T133" s="54">
        <v>348</v>
      </c>
      <c r="U133" s="56">
        <v>1300000</v>
      </c>
      <c r="V133" s="55">
        <v>45595</v>
      </c>
      <c r="W133" s="54">
        <v>389</v>
      </c>
      <c r="X133" s="55">
        <v>45623</v>
      </c>
      <c r="AX133" s="54" t="s">
        <v>562</v>
      </c>
      <c r="AY133" s="55">
        <v>45625</v>
      </c>
      <c r="AZ133" s="68" t="s">
        <v>320</v>
      </c>
      <c r="BA133" s="57">
        <v>3</v>
      </c>
      <c r="BB133" s="57" t="s">
        <v>916</v>
      </c>
    </row>
    <row r="134" spans="1:54" ht="38.25" customHeight="1" x14ac:dyDescent="0.25">
      <c r="A134" s="54">
        <v>133</v>
      </c>
      <c r="B134" s="55">
        <v>45636</v>
      </c>
      <c r="C134" s="54" t="s">
        <v>494</v>
      </c>
      <c r="D134" s="54">
        <v>60265578</v>
      </c>
      <c r="E134" s="85" t="s">
        <v>549</v>
      </c>
      <c r="F134" s="55">
        <v>45636</v>
      </c>
      <c r="G134" s="55">
        <v>45636</v>
      </c>
      <c r="H134" s="55">
        <v>45657</v>
      </c>
      <c r="I134" s="54">
        <f t="shared" si="6"/>
        <v>21</v>
      </c>
      <c r="J134" s="56">
        <v>4262544</v>
      </c>
      <c r="K134" s="4" t="s">
        <v>186</v>
      </c>
      <c r="M134" s="54" t="s">
        <v>494</v>
      </c>
      <c r="N134" s="54">
        <v>60265578</v>
      </c>
      <c r="O134" s="54" t="s">
        <v>550</v>
      </c>
      <c r="P134" s="71" t="s">
        <v>36</v>
      </c>
      <c r="Q134" s="54" t="s">
        <v>497</v>
      </c>
      <c r="R134" s="54" t="s">
        <v>456</v>
      </c>
      <c r="S134" s="56">
        <v>245020902</v>
      </c>
      <c r="T134" s="54">
        <v>385</v>
      </c>
      <c r="U134" s="56">
        <v>4262544</v>
      </c>
      <c r="V134" s="55">
        <v>45631</v>
      </c>
      <c r="W134" s="54">
        <v>401</v>
      </c>
      <c r="X134" s="54" t="s">
        <v>551</v>
      </c>
      <c r="AX134" s="54" t="s">
        <v>526</v>
      </c>
      <c r="AY134" s="55">
        <v>45637</v>
      </c>
      <c r="AZ134" s="68" t="s">
        <v>320</v>
      </c>
      <c r="BA134" s="54">
        <v>1</v>
      </c>
      <c r="BB134" s="54" t="s">
        <v>916</v>
      </c>
    </row>
    <row r="135" spans="1:54" ht="38.25" customHeight="1" x14ac:dyDescent="0.25">
      <c r="A135" s="54">
        <v>134</v>
      </c>
      <c r="B135" s="55">
        <v>45637</v>
      </c>
      <c r="C135" s="54" t="s">
        <v>418</v>
      </c>
      <c r="D135" s="54" t="s">
        <v>300</v>
      </c>
      <c r="E135" s="85" t="s">
        <v>419</v>
      </c>
      <c r="F135" s="55">
        <v>45637</v>
      </c>
      <c r="G135" s="55">
        <v>45637</v>
      </c>
      <c r="H135" s="55">
        <v>45657</v>
      </c>
      <c r="I135" s="54">
        <f t="shared" si="6"/>
        <v>20</v>
      </c>
      <c r="J135" s="56">
        <v>378799207</v>
      </c>
      <c r="K135" s="4" t="s">
        <v>186</v>
      </c>
      <c r="M135" s="54" t="s">
        <v>552</v>
      </c>
      <c r="N135" s="54">
        <v>1049651653</v>
      </c>
      <c r="O135" s="54" t="s">
        <v>421</v>
      </c>
      <c r="P135" s="71" t="s">
        <v>36</v>
      </c>
      <c r="Q135" s="54" t="s">
        <v>519</v>
      </c>
      <c r="R135" s="54" t="s">
        <v>422</v>
      </c>
      <c r="S135" s="56" t="s">
        <v>553</v>
      </c>
      <c r="T135" s="54">
        <v>388</v>
      </c>
      <c r="U135" s="56">
        <v>378799207</v>
      </c>
      <c r="V135" s="55">
        <v>45631</v>
      </c>
      <c r="W135" s="54">
        <v>405</v>
      </c>
      <c r="X135" s="55">
        <v>45637</v>
      </c>
      <c r="AX135" s="54" t="s">
        <v>562</v>
      </c>
      <c r="AY135" s="55">
        <v>45639</v>
      </c>
      <c r="AZ135" s="68" t="s">
        <v>320</v>
      </c>
      <c r="BA135" s="54">
        <v>2</v>
      </c>
      <c r="BB135" s="54" t="s">
        <v>916</v>
      </c>
    </row>
    <row r="136" spans="1:54" ht="38.25" customHeight="1" x14ac:dyDescent="0.25">
      <c r="A136" s="54">
        <v>135</v>
      </c>
      <c r="B136" s="55">
        <v>45642</v>
      </c>
      <c r="C136" s="54" t="s">
        <v>510</v>
      </c>
      <c r="D136" s="54">
        <v>1049648343</v>
      </c>
      <c r="E136" s="85" t="s">
        <v>511</v>
      </c>
      <c r="F136" s="55">
        <v>45642</v>
      </c>
      <c r="G136" s="55">
        <v>45642</v>
      </c>
      <c r="H136" s="55">
        <v>45649</v>
      </c>
      <c r="I136" s="54">
        <f t="shared" si="6"/>
        <v>7</v>
      </c>
      <c r="J136" s="56">
        <v>4262544</v>
      </c>
      <c r="K136" s="4" t="s">
        <v>186</v>
      </c>
      <c r="M136" s="54" t="s">
        <v>510</v>
      </c>
      <c r="N136" s="54">
        <v>1049648343</v>
      </c>
      <c r="O136" s="54" t="s">
        <v>554</v>
      </c>
      <c r="P136" s="71" t="s">
        <v>36</v>
      </c>
      <c r="Q136" s="54" t="s">
        <v>497</v>
      </c>
      <c r="R136" s="54" t="s">
        <v>456</v>
      </c>
      <c r="S136" s="56">
        <v>245020902</v>
      </c>
      <c r="T136" s="54">
        <v>384</v>
      </c>
      <c r="U136" s="56">
        <v>4262544</v>
      </c>
      <c r="V136" s="55">
        <v>45631</v>
      </c>
      <c r="W136" s="54">
        <v>419</v>
      </c>
      <c r="X136" s="55">
        <v>45642</v>
      </c>
      <c r="AX136" s="54" t="s">
        <v>562</v>
      </c>
      <c r="AY136" s="55">
        <v>45644</v>
      </c>
      <c r="AZ136" s="68" t="s">
        <v>320</v>
      </c>
      <c r="BA136" s="54">
        <v>2</v>
      </c>
      <c r="BB136" s="54" t="s">
        <v>916</v>
      </c>
    </row>
    <row r="137" spans="1:54" ht="38.25" customHeight="1" x14ac:dyDescent="0.25">
      <c r="A137" s="54">
        <v>136</v>
      </c>
      <c r="B137" s="55">
        <v>45642</v>
      </c>
      <c r="C137" s="54" t="s">
        <v>555</v>
      </c>
      <c r="D137" s="54">
        <v>1049659451</v>
      </c>
      <c r="E137" s="85" t="s">
        <v>556</v>
      </c>
      <c r="F137" s="55">
        <v>45642</v>
      </c>
      <c r="G137" s="55">
        <v>45642</v>
      </c>
      <c r="H137" s="55">
        <v>45657</v>
      </c>
      <c r="I137" s="54">
        <f t="shared" si="6"/>
        <v>15</v>
      </c>
      <c r="J137" s="56">
        <v>3500000</v>
      </c>
      <c r="K137" s="4" t="s">
        <v>186</v>
      </c>
      <c r="M137" s="54" t="s">
        <v>555</v>
      </c>
      <c r="N137" s="54">
        <v>1049659451</v>
      </c>
      <c r="O137" s="54" t="s">
        <v>557</v>
      </c>
      <c r="P137" s="71" t="s">
        <v>36</v>
      </c>
      <c r="Q137" s="54" t="s">
        <v>497</v>
      </c>
      <c r="R137" s="54" t="s">
        <v>456</v>
      </c>
      <c r="S137" s="56">
        <v>245020902</v>
      </c>
      <c r="T137" s="54">
        <v>365</v>
      </c>
      <c r="U137" s="56">
        <v>3500000</v>
      </c>
      <c r="V137" s="55">
        <v>45617</v>
      </c>
      <c r="W137" s="54">
        <v>420</v>
      </c>
      <c r="X137" s="55">
        <v>45642</v>
      </c>
      <c r="AX137" s="54" t="s">
        <v>526</v>
      </c>
      <c r="AY137" s="55">
        <v>45644</v>
      </c>
      <c r="AZ137" s="68" t="s">
        <v>320</v>
      </c>
      <c r="BA137" s="54">
        <v>2</v>
      </c>
      <c r="BB137" s="54" t="s">
        <v>916</v>
      </c>
    </row>
    <row r="138" spans="1:54" ht="38.25" customHeight="1" x14ac:dyDescent="0.25">
      <c r="A138" s="54">
        <v>137</v>
      </c>
      <c r="B138" s="55">
        <v>45646</v>
      </c>
      <c r="C138" s="55" t="s">
        <v>558</v>
      </c>
      <c r="D138" s="54">
        <v>4083809</v>
      </c>
      <c r="E138" s="85" t="s">
        <v>559</v>
      </c>
      <c r="F138" s="55">
        <v>45646</v>
      </c>
      <c r="G138" s="55">
        <v>45646</v>
      </c>
      <c r="H138" s="55">
        <v>45653</v>
      </c>
      <c r="I138" s="54">
        <f t="shared" si="6"/>
        <v>7</v>
      </c>
      <c r="J138" s="56">
        <v>41500000</v>
      </c>
      <c r="K138" s="4" t="s">
        <v>186</v>
      </c>
      <c r="M138" s="55" t="s">
        <v>558</v>
      </c>
      <c r="N138" s="54">
        <v>4083809</v>
      </c>
      <c r="O138" s="54" t="s">
        <v>560</v>
      </c>
      <c r="P138" s="54" t="s">
        <v>153</v>
      </c>
      <c r="Q138" s="54" t="s">
        <v>497</v>
      </c>
      <c r="R138" s="54" t="s">
        <v>422</v>
      </c>
      <c r="S138" s="56" t="s">
        <v>553</v>
      </c>
      <c r="T138" s="54">
        <v>382</v>
      </c>
      <c r="U138" s="56">
        <v>41500000</v>
      </c>
      <c r="V138" s="55">
        <v>45629</v>
      </c>
      <c r="W138" s="54">
        <v>429</v>
      </c>
      <c r="X138" s="55">
        <v>45646</v>
      </c>
      <c r="AX138" s="54" t="s">
        <v>562</v>
      </c>
      <c r="AY138" s="55">
        <v>45652</v>
      </c>
      <c r="AZ138" s="68" t="s">
        <v>320</v>
      </c>
      <c r="BA138" s="57">
        <v>3</v>
      </c>
      <c r="BB138" s="57" t="s">
        <v>916</v>
      </c>
    </row>
    <row r="139" spans="1:54" ht="38.25" customHeight="1" x14ac:dyDescent="0.2">
      <c r="S139" s="56"/>
    </row>
    <row r="140" spans="1:54" ht="38.25" customHeight="1" x14ac:dyDescent="0.2">
      <c r="S140" s="56"/>
    </row>
    <row r="141" spans="1:54" ht="38.25" customHeight="1" x14ac:dyDescent="0.2">
      <c r="S141" s="56"/>
    </row>
    <row r="142" spans="1:54" ht="38.25" customHeight="1" x14ac:dyDescent="0.2">
      <c r="S142" s="56"/>
    </row>
    <row r="143" spans="1:54" ht="38.25" customHeight="1" x14ac:dyDescent="0.2">
      <c r="S143" s="56"/>
    </row>
    <row r="144" spans="1:54" ht="38.25" customHeight="1" x14ac:dyDescent="0.2">
      <c r="S144" s="56"/>
    </row>
    <row r="145" spans="19:19" ht="38.25" customHeight="1" x14ac:dyDescent="0.2">
      <c r="S145" s="56"/>
    </row>
    <row r="146" spans="19:19" ht="38.25" customHeight="1" x14ac:dyDescent="0.2">
      <c r="S146" s="56"/>
    </row>
    <row r="147" spans="19:19" ht="38.25" customHeight="1" x14ac:dyDescent="0.2">
      <c r="S147" s="56"/>
    </row>
    <row r="148" spans="19:19" ht="38.25" customHeight="1" x14ac:dyDescent="0.2">
      <c r="S148" s="56"/>
    </row>
    <row r="149" spans="19:19" ht="38.25" customHeight="1" x14ac:dyDescent="0.2">
      <c r="S149" s="56"/>
    </row>
    <row r="150" spans="19:19" ht="38.25" customHeight="1" x14ac:dyDescent="0.2">
      <c r="S150" s="56"/>
    </row>
    <row r="151" spans="19:19" ht="38.25" customHeight="1" x14ac:dyDescent="0.2">
      <c r="S151" s="56"/>
    </row>
    <row r="152" spans="19:19" ht="38.25" customHeight="1" x14ac:dyDescent="0.2">
      <c r="S152" s="56"/>
    </row>
    <row r="153" spans="19:19" ht="38.25" customHeight="1" x14ac:dyDescent="0.2">
      <c r="S153" s="56"/>
    </row>
    <row r="154" spans="19:19" ht="38.25" customHeight="1" x14ac:dyDescent="0.2">
      <c r="S154" s="56"/>
    </row>
    <row r="155" spans="19:19" ht="38.25" customHeight="1" x14ac:dyDescent="0.2">
      <c r="S155" s="56"/>
    </row>
    <row r="156" spans="19:19" ht="38.25" customHeight="1" x14ac:dyDescent="0.2">
      <c r="S156" s="56"/>
    </row>
    <row r="157" spans="19:19" ht="38.25" customHeight="1" x14ac:dyDescent="0.2">
      <c r="S157" s="56"/>
    </row>
    <row r="158" spans="19:19" ht="38.25" customHeight="1" x14ac:dyDescent="0.2">
      <c r="S158" s="56"/>
    </row>
    <row r="159" spans="19:19" ht="38.25" customHeight="1" x14ac:dyDescent="0.2">
      <c r="S159" s="56"/>
    </row>
    <row r="160" spans="19:19" ht="38.25" customHeight="1" x14ac:dyDescent="0.2">
      <c r="S160" s="56"/>
    </row>
    <row r="161" spans="19:19" ht="38.25" customHeight="1" x14ac:dyDescent="0.2">
      <c r="S161" s="56"/>
    </row>
    <row r="162" spans="19:19" ht="38.25" customHeight="1" x14ac:dyDescent="0.2">
      <c r="S162" s="56"/>
    </row>
    <row r="163" spans="19:19" ht="38.25" customHeight="1" x14ac:dyDescent="0.2">
      <c r="S163" s="56"/>
    </row>
    <row r="164" spans="19:19" ht="38.25" customHeight="1" x14ac:dyDescent="0.2">
      <c r="S164" s="56"/>
    </row>
    <row r="165" spans="19:19" ht="38.25" customHeight="1" x14ac:dyDescent="0.2">
      <c r="S165" s="56"/>
    </row>
  </sheetData>
  <hyperlinks>
    <hyperlink ref="AZ138" r:id="rId1" xr:uid="{00000000-0004-0000-0000-000000000000}"/>
    <hyperlink ref="AZ137" r:id="rId2" xr:uid="{00000000-0004-0000-0000-000001000000}"/>
    <hyperlink ref="AZ136" r:id="rId3" xr:uid="{00000000-0004-0000-0000-000002000000}"/>
    <hyperlink ref="AZ135" r:id="rId4" xr:uid="{00000000-0004-0000-0000-000003000000}"/>
    <hyperlink ref="AZ134" r:id="rId5" xr:uid="{00000000-0004-0000-0000-000004000000}"/>
    <hyperlink ref="AZ133" r:id="rId6" xr:uid="{00000000-0004-0000-0000-000005000000}"/>
    <hyperlink ref="AZ132" r:id="rId7" xr:uid="{00000000-0004-0000-0000-000006000000}"/>
    <hyperlink ref="AZ131" r:id="rId8" xr:uid="{00000000-0004-0000-0000-000007000000}"/>
    <hyperlink ref="AZ130" r:id="rId9" xr:uid="{00000000-0004-0000-0000-000008000000}"/>
    <hyperlink ref="AZ129" r:id="rId10" xr:uid="{00000000-0004-0000-0000-000009000000}"/>
    <hyperlink ref="AZ128" r:id="rId11" xr:uid="{00000000-0004-0000-0000-00000A000000}"/>
    <hyperlink ref="AZ127" r:id="rId12" xr:uid="{00000000-0004-0000-0000-00000B000000}"/>
    <hyperlink ref="AZ126" r:id="rId13" xr:uid="{00000000-0004-0000-0000-00000C000000}"/>
    <hyperlink ref="AZ125" r:id="rId14" xr:uid="{00000000-0004-0000-0000-00000D000000}"/>
    <hyperlink ref="AZ124" r:id="rId15" xr:uid="{00000000-0004-0000-0000-00000E000000}"/>
    <hyperlink ref="AZ123" r:id="rId16" xr:uid="{00000000-0004-0000-0000-00000F000000}"/>
    <hyperlink ref="AZ122" r:id="rId17" xr:uid="{00000000-0004-0000-0000-000010000000}"/>
    <hyperlink ref="AZ121" r:id="rId18" xr:uid="{00000000-0004-0000-0000-000011000000}"/>
    <hyperlink ref="AZ120" r:id="rId19" xr:uid="{00000000-0004-0000-0000-000012000000}"/>
    <hyperlink ref="AZ119" r:id="rId20" xr:uid="{00000000-0004-0000-0000-000013000000}"/>
    <hyperlink ref="AZ118" r:id="rId21" xr:uid="{00000000-0004-0000-0000-000014000000}"/>
    <hyperlink ref="AZ117" r:id="rId22" xr:uid="{00000000-0004-0000-0000-000015000000}"/>
    <hyperlink ref="AZ116" r:id="rId23" xr:uid="{00000000-0004-0000-0000-000016000000}"/>
    <hyperlink ref="AZ115" r:id="rId24" xr:uid="{00000000-0004-0000-0000-000017000000}"/>
    <hyperlink ref="AZ113" r:id="rId25" xr:uid="{00000000-0004-0000-0000-000018000000}"/>
    <hyperlink ref="AZ114" r:id="rId26" xr:uid="{00000000-0004-0000-0000-000019000000}"/>
    <hyperlink ref="AZ112" r:id="rId27" xr:uid="{00000000-0004-0000-0000-00001A000000}"/>
    <hyperlink ref="AZ110" r:id="rId28" xr:uid="{00000000-0004-0000-0000-00001B000000}"/>
    <hyperlink ref="AZ111" r:id="rId29" xr:uid="{00000000-0004-0000-0000-00001C000000}"/>
    <hyperlink ref="AZ109" r:id="rId30" xr:uid="{00000000-0004-0000-0000-00001D000000}"/>
    <hyperlink ref="AZ108" r:id="rId31" xr:uid="{00000000-0004-0000-0000-00001E000000}"/>
    <hyperlink ref="AZ107" r:id="rId32" xr:uid="{00000000-0004-0000-0000-00001F000000}"/>
    <hyperlink ref="AZ106" r:id="rId33" xr:uid="{00000000-0004-0000-0000-000020000000}"/>
    <hyperlink ref="AZ105" r:id="rId34" xr:uid="{00000000-0004-0000-0000-000021000000}"/>
    <hyperlink ref="AZ100" r:id="rId35" xr:uid="{00000000-0004-0000-0000-000022000000}"/>
    <hyperlink ref="AZ101" r:id="rId36" xr:uid="{00000000-0004-0000-0000-000023000000}"/>
    <hyperlink ref="AZ103" r:id="rId37" xr:uid="{00000000-0004-0000-0000-000024000000}"/>
    <hyperlink ref="AZ99" r:id="rId38" xr:uid="{00000000-0004-0000-0000-000025000000}"/>
    <hyperlink ref="AZ98" r:id="rId39" xr:uid="{00000000-0004-0000-0000-000026000000}"/>
    <hyperlink ref="AZ97" r:id="rId40" xr:uid="{00000000-0004-0000-0000-000027000000}"/>
    <hyperlink ref="AZ96" r:id="rId41" xr:uid="{00000000-0004-0000-0000-000028000000}"/>
    <hyperlink ref="AZ95" r:id="rId42" xr:uid="{00000000-0004-0000-0000-000029000000}"/>
    <hyperlink ref="AZ94" r:id="rId43" xr:uid="{00000000-0004-0000-0000-00002A000000}"/>
    <hyperlink ref="AZ92" r:id="rId44" xr:uid="{00000000-0004-0000-0000-00002B000000}"/>
    <hyperlink ref="AZ91" r:id="rId45" xr:uid="{00000000-0004-0000-0000-00002C000000}"/>
    <hyperlink ref="AZ90" r:id="rId46" xr:uid="{00000000-0004-0000-0000-00002D000000}"/>
    <hyperlink ref="AZ89" r:id="rId47" xr:uid="{00000000-0004-0000-0000-00002E000000}"/>
    <hyperlink ref="AZ88" r:id="rId48" xr:uid="{00000000-0004-0000-0000-00002F000000}"/>
    <hyperlink ref="AZ87" r:id="rId49" xr:uid="{00000000-0004-0000-0000-000030000000}"/>
    <hyperlink ref="AZ86" r:id="rId50" xr:uid="{00000000-0004-0000-0000-000031000000}"/>
    <hyperlink ref="AZ85" r:id="rId51" xr:uid="{00000000-0004-0000-0000-000032000000}"/>
    <hyperlink ref="AZ28" r:id="rId52" xr:uid="{00000000-0004-0000-0000-000033000000}"/>
    <hyperlink ref="AZ23" r:id="rId53" xr:uid="{00000000-0004-0000-0000-000034000000}"/>
    <hyperlink ref="AZ20" r:id="rId54" xr:uid="{00000000-0004-0000-0000-000035000000}"/>
    <hyperlink ref="AZ21" r:id="rId55" xr:uid="{00000000-0004-0000-0000-000036000000}"/>
    <hyperlink ref="AZ17" r:id="rId56" xr:uid="{00000000-0004-0000-0000-000037000000}"/>
    <hyperlink ref="AZ11" r:id="rId57" xr:uid="{00000000-0004-0000-0000-000038000000}"/>
    <hyperlink ref="AZ13" r:id="rId58" xr:uid="{00000000-0004-0000-0000-000039000000}"/>
    <hyperlink ref="AZ14" r:id="rId59" xr:uid="{00000000-0004-0000-0000-00003A000000}"/>
    <hyperlink ref="AZ84" r:id="rId60" xr:uid="{00000000-0004-0000-0000-00003B000000}"/>
    <hyperlink ref="AZ83" r:id="rId61" xr:uid="{00000000-0004-0000-0000-00003C000000}"/>
    <hyperlink ref="AZ82" r:id="rId62" xr:uid="{00000000-0004-0000-0000-00003D000000}"/>
    <hyperlink ref="AZ81" r:id="rId63" xr:uid="{00000000-0004-0000-0000-00003E000000}"/>
    <hyperlink ref="AZ80" r:id="rId64" xr:uid="{00000000-0004-0000-0000-00003F000000}"/>
    <hyperlink ref="AZ79" r:id="rId65" xr:uid="{00000000-0004-0000-0000-000040000000}"/>
    <hyperlink ref="AZ77" r:id="rId66" xr:uid="{00000000-0004-0000-0000-000041000000}"/>
    <hyperlink ref="AZ76" r:id="rId67" xr:uid="{00000000-0004-0000-0000-000042000000}"/>
    <hyperlink ref="AZ75" r:id="rId68" xr:uid="{00000000-0004-0000-0000-000043000000}"/>
    <hyperlink ref="AZ74" r:id="rId69" xr:uid="{00000000-0004-0000-0000-000044000000}"/>
    <hyperlink ref="AZ73" r:id="rId70" xr:uid="{00000000-0004-0000-0000-000045000000}"/>
    <hyperlink ref="AZ72" r:id="rId71" xr:uid="{00000000-0004-0000-0000-000046000000}"/>
    <hyperlink ref="AZ71" r:id="rId72" xr:uid="{00000000-0004-0000-0000-000047000000}"/>
    <hyperlink ref="AZ70" r:id="rId73" xr:uid="{00000000-0004-0000-0000-000048000000}"/>
    <hyperlink ref="AZ69" r:id="rId74" xr:uid="{00000000-0004-0000-0000-000049000000}"/>
    <hyperlink ref="AZ68" r:id="rId75" xr:uid="{00000000-0004-0000-0000-00004A000000}"/>
    <hyperlink ref="AZ67" r:id="rId76" xr:uid="{00000000-0004-0000-0000-00004B000000}"/>
    <hyperlink ref="AZ66" r:id="rId77" xr:uid="{00000000-0004-0000-0000-00004C000000}"/>
    <hyperlink ref="AZ65" r:id="rId78" xr:uid="{00000000-0004-0000-0000-00004D000000}"/>
    <hyperlink ref="AZ64" r:id="rId79" xr:uid="{00000000-0004-0000-0000-00004E000000}"/>
    <hyperlink ref="AZ63" r:id="rId80" xr:uid="{00000000-0004-0000-0000-00004F000000}"/>
    <hyperlink ref="AZ62" r:id="rId81" xr:uid="{00000000-0004-0000-0000-000050000000}"/>
    <hyperlink ref="AZ61" r:id="rId82" xr:uid="{00000000-0004-0000-0000-000051000000}"/>
    <hyperlink ref="AZ60" r:id="rId83" xr:uid="{00000000-0004-0000-0000-000052000000}"/>
    <hyperlink ref="AZ59" r:id="rId84" xr:uid="{00000000-0004-0000-0000-000053000000}"/>
    <hyperlink ref="AZ58" r:id="rId85" xr:uid="{00000000-0004-0000-0000-000054000000}"/>
    <hyperlink ref="AZ57" r:id="rId86" xr:uid="{00000000-0004-0000-0000-000055000000}"/>
    <hyperlink ref="AZ56" r:id="rId87" xr:uid="{00000000-0004-0000-0000-000056000000}"/>
    <hyperlink ref="AZ55" r:id="rId88" xr:uid="{00000000-0004-0000-0000-000057000000}"/>
    <hyperlink ref="AZ54" r:id="rId89" xr:uid="{00000000-0004-0000-0000-000058000000}"/>
    <hyperlink ref="AZ53" r:id="rId90" xr:uid="{00000000-0004-0000-0000-000059000000}"/>
    <hyperlink ref="AZ52" r:id="rId91" xr:uid="{00000000-0004-0000-0000-00005A000000}"/>
    <hyperlink ref="AZ50" r:id="rId92" xr:uid="{00000000-0004-0000-0000-00005B000000}"/>
    <hyperlink ref="AZ49" r:id="rId93" xr:uid="{00000000-0004-0000-0000-00005C000000}"/>
    <hyperlink ref="AZ48" r:id="rId94" xr:uid="{00000000-0004-0000-0000-00005D000000}"/>
    <hyperlink ref="AZ47" r:id="rId95" xr:uid="{00000000-0004-0000-0000-00005E000000}"/>
    <hyperlink ref="AZ46" r:id="rId96" xr:uid="{00000000-0004-0000-0000-00005F000000}"/>
    <hyperlink ref="AZ45" r:id="rId97" xr:uid="{00000000-0004-0000-0000-000060000000}"/>
    <hyperlink ref="AZ44" r:id="rId98" xr:uid="{00000000-0004-0000-0000-000061000000}"/>
    <hyperlink ref="AZ43" r:id="rId99" xr:uid="{00000000-0004-0000-0000-000062000000}"/>
    <hyperlink ref="AZ42" r:id="rId100" xr:uid="{00000000-0004-0000-0000-000063000000}"/>
    <hyperlink ref="AZ32" r:id="rId101" xr:uid="{00000000-0004-0000-0000-000064000000}"/>
    <hyperlink ref="AZ31" r:id="rId102" xr:uid="{00000000-0004-0000-0000-000065000000}"/>
    <hyperlink ref="AZ30" r:id="rId103" xr:uid="{00000000-0004-0000-0000-000066000000}"/>
    <hyperlink ref="AZ36" r:id="rId104" xr:uid="{00000000-0004-0000-0000-000067000000}"/>
    <hyperlink ref="AZ39" r:id="rId105" xr:uid="{00000000-0004-0000-0000-000068000000}"/>
    <hyperlink ref="AZ41" r:id="rId106" xr:uid="{00000000-0004-0000-0000-000069000000}"/>
    <hyperlink ref="AZ38" r:id="rId107" xr:uid="{00000000-0004-0000-0000-00006A000000}"/>
    <hyperlink ref="AZ37" r:id="rId108" xr:uid="{00000000-0004-0000-0000-00006B000000}"/>
    <hyperlink ref="AZ35" r:id="rId109" xr:uid="{00000000-0004-0000-0000-00006C000000}"/>
    <hyperlink ref="AZ34" r:id="rId110" xr:uid="{00000000-0004-0000-0000-00006D000000}"/>
    <hyperlink ref="AZ33" r:id="rId111" xr:uid="{00000000-0004-0000-0000-00006E000000}"/>
    <hyperlink ref="AZ27" r:id="rId112" xr:uid="{00000000-0004-0000-0000-00006F000000}"/>
    <hyperlink ref="AZ24" r:id="rId113" xr:uid="{00000000-0004-0000-0000-000070000000}"/>
    <hyperlink ref="AZ15" r:id="rId114" xr:uid="{00000000-0004-0000-0000-000071000000}"/>
    <hyperlink ref="AZ12" r:id="rId115" xr:uid="{00000000-0004-0000-0000-000072000000}"/>
    <hyperlink ref="AZ10" r:id="rId116" xr:uid="{00000000-0004-0000-0000-000073000000}"/>
    <hyperlink ref="AZ9" r:id="rId117" xr:uid="{00000000-0004-0000-0000-000074000000}"/>
    <hyperlink ref="AZ8" r:id="rId118" xr:uid="{00000000-0004-0000-0000-000075000000}"/>
    <hyperlink ref="AZ7" r:id="rId119" xr:uid="{00000000-0004-0000-0000-000076000000}"/>
    <hyperlink ref="AZ6" r:id="rId120" xr:uid="{00000000-0004-0000-0000-000077000000}"/>
    <hyperlink ref="AZ5" r:id="rId121" xr:uid="{00000000-0004-0000-0000-000078000000}"/>
    <hyperlink ref="AZ4" r:id="rId122" xr:uid="{00000000-0004-0000-0000-000079000000}"/>
    <hyperlink ref="AZ3" r:id="rId123" xr:uid="{00000000-0004-0000-0000-00007A000000}"/>
    <hyperlink ref="AZ2" r:id="rId124" xr:uid="{00000000-0004-0000-0000-00007B000000}"/>
  </hyperlinks>
  <pageMargins left="0.7" right="0.7" top="0.75" bottom="0.75" header="0.3" footer="0.3"/>
  <pageSetup orientation="landscape" r:id="rId1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50"/>
  <sheetViews>
    <sheetView tabSelected="1" workbookViewId="0">
      <pane ySplit="1" topLeftCell="A2" activePane="bottomLeft" state="frozen"/>
      <selection pane="bottomLeft" activeCell="D3" sqref="D3"/>
    </sheetView>
  </sheetViews>
  <sheetFormatPr baseColWidth="10" defaultRowHeight="73.5" customHeight="1" x14ac:dyDescent="0.25"/>
  <cols>
    <col min="1" max="1" width="11.5703125" style="105" bestFit="1" customWidth="1"/>
    <col min="2" max="2" width="25.5703125" style="105" bestFit="1" customWidth="1"/>
    <col min="3" max="3" width="11.5703125" style="105" bestFit="1" customWidth="1"/>
    <col min="4" max="4" width="43" style="105" customWidth="1"/>
    <col min="5" max="5" width="14.140625" style="105" bestFit="1" customWidth="1"/>
    <col min="6" max="6" width="28.42578125" style="108" customWidth="1"/>
    <col min="7" max="7" width="11.5703125" style="105" bestFit="1" customWidth="1"/>
    <col min="8" max="10" width="11.5703125" style="105" customWidth="1"/>
    <col min="11" max="11" width="14.140625" style="105" customWidth="1"/>
    <col min="12" max="12" width="23.42578125" style="105" customWidth="1"/>
    <col min="13" max="13" width="33.85546875" style="105" customWidth="1"/>
    <col min="14" max="14" width="20.7109375" style="105" customWidth="1"/>
    <col min="15" max="15" width="43.5703125" style="105" customWidth="1"/>
    <col min="16" max="16" width="40.5703125" style="105" customWidth="1"/>
    <col min="17" max="17" width="37" style="105" customWidth="1"/>
    <col min="18" max="18" width="11.5703125" style="105" customWidth="1"/>
    <col min="19" max="19" width="16.5703125" style="105" customWidth="1"/>
    <col min="20" max="22" width="11.5703125" style="105" customWidth="1"/>
    <col min="23" max="23" width="14.5703125" style="105" customWidth="1"/>
    <col min="24" max="24" width="11.5703125" style="105" customWidth="1"/>
    <col min="25" max="25" width="12.85546875" style="105" customWidth="1"/>
    <col min="26" max="28" width="11.5703125" style="105" customWidth="1"/>
    <col min="29" max="29" width="14.5703125" style="105" customWidth="1"/>
    <col min="30" max="30" width="11.42578125" style="105" customWidth="1"/>
    <col min="31" max="31" width="12.85546875" style="105" customWidth="1"/>
    <col min="32" max="34" width="11.42578125" style="105" customWidth="1"/>
    <col min="35" max="35" width="14.5703125" style="105" customWidth="1"/>
    <col min="36" max="36" width="11.42578125" style="105" customWidth="1"/>
    <col min="37" max="37" width="14" style="105" customWidth="1"/>
    <col min="38" max="40" width="11.42578125" style="105" customWidth="1"/>
    <col min="41" max="41" width="16.140625" style="105" customWidth="1"/>
    <col min="42" max="45" width="11.42578125" style="105" customWidth="1"/>
    <col min="46" max="46" width="11.5703125" style="105" customWidth="1"/>
    <col min="47" max="47" width="14.140625" style="105" customWidth="1"/>
    <col min="48" max="48" width="11.42578125" style="105" customWidth="1"/>
    <col min="49" max="49" width="11.5703125" style="105" customWidth="1"/>
    <col min="50" max="50" width="11.42578125" style="105" customWidth="1"/>
    <col min="51" max="51" width="13.5703125" style="105" customWidth="1"/>
    <col min="52" max="52" width="11.5703125" style="105" bestFit="1" customWidth="1"/>
    <col min="53" max="16384" width="11.42578125" style="105"/>
  </cols>
  <sheetData>
    <row r="1" spans="1:54" s="107" customFormat="1" ht="73.5" customHeight="1" x14ac:dyDescent="0.25">
      <c r="A1" s="109" t="s">
        <v>565</v>
      </c>
      <c r="B1" s="109" t="s">
        <v>567</v>
      </c>
      <c r="C1" s="110" t="s">
        <v>566</v>
      </c>
      <c r="D1" s="109" t="s">
        <v>2</v>
      </c>
      <c r="E1" s="111" t="s">
        <v>3</v>
      </c>
      <c r="F1" s="109" t="s">
        <v>4</v>
      </c>
      <c r="G1" s="112" t="s">
        <v>5</v>
      </c>
      <c r="H1" s="112" t="s">
        <v>568</v>
      </c>
      <c r="I1" s="112" t="s">
        <v>6</v>
      </c>
      <c r="J1" s="113" t="s">
        <v>7</v>
      </c>
      <c r="K1" s="114" t="s">
        <v>8</v>
      </c>
      <c r="L1" s="115" t="s">
        <v>9</v>
      </c>
      <c r="M1" s="116" t="s">
        <v>11</v>
      </c>
      <c r="N1" s="117" t="s">
        <v>582</v>
      </c>
      <c r="O1" s="116" t="s">
        <v>13</v>
      </c>
      <c r="P1" s="116" t="s">
        <v>15</v>
      </c>
      <c r="Q1" s="116" t="s">
        <v>16</v>
      </c>
      <c r="R1" s="118" t="s">
        <v>18</v>
      </c>
      <c r="S1" s="119" t="s">
        <v>19</v>
      </c>
      <c r="T1" s="112" t="s">
        <v>20</v>
      </c>
      <c r="U1" s="118" t="s">
        <v>21</v>
      </c>
      <c r="V1" s="112" t="s">
        <v>22</v>
      </c>
      <c r="W1" s="112" t="s">
        <v>472</v>
      </c>
      <c r="X1" s="115" t="s">
        <v>475</v>
      </c>
      <c r="Y1" s="120" t="s">
        <v>476</v>
      </c>
      <c r="Z1" s="112" t="s">
        <v>477</v>
      </c>
      <c r="AA1" s="120" t="s">
        <v>478</v>
      </c>
      <c r="AB1" s="112" t="s">
        <v>479</v>
      </c>
      <c r="AC1" s="112" t="s">
        <v>473</v>
      </c>
      <c r="AD1" s="115" t="s">
        <v>480</v>
      </c>
      <c r="AE1" s="120" t="s">
        <v>481</v>
      </c>
      <c r="AF1" s="112" t="s">
        <v>482</v>
      </c>
      <c r="AG1" s="120" t="s">
        <v>483</v>
      </c>
      <c r="AH1" s="112" t="s">
        <v>484</v>
      </c>
      <c r="AI1" s="112" t="s">
        <v>474</v>
      </c>
      <c r="AJ1" s="115" t="s">
        <v>485</v>
      </c>
      <c r="AK1" s="120" t="s">
        <v>486</v>
      </c>
      <c r="AL1" s="112" t="s">
        <v>487</v>
      </c>
      <c r="AM1" s="120" t="s">
        <v>488</v>
      </c>
      <c r="AN1" s="112" t="s">
        <v>489</v>
      </c>
      <c r="AO1" s="112" t="s">
        <v>875</v>
      </c>
      <c r="AP1" s="120" t="s">
        <v>476</v>
      </c>
      <c r="AQ1" s="112" t="s">
        <v>477</v>
      </c>
      <c r="AR1" s="120" t="s">
        <v>478</v>
      </c>
      <c r="AS1" s="112" t="s">
        <v>479</v>
      </c>
      <c r="AT1" s="112" t="s">
        <v>792</v>
      </c>
      <c r="AU1" s="120" t="s">
        <v>23</v>
      </c>
      <c r="AV1" s="120" t="s">
        <v>564</v>
      </c>
      <c r="AW1" s="112" t="s">
        <v>25</v>
      </c>
      <c r="AX1" s="112" t="s">
        <v>26</v>
      </c>
      <c r="AY1" s="121" t="s">
        <v>471</v>
      </c>
      <c r="AZ1" s="121" t="s">
        <v>29</v>
      </c>
      <c r="BA1" s="121" t="s">
        <v>30</v>
      </c>
    </row>
    <row r="2" spans="1:54" ht="73.5" customHeight="1" x14ac:dyDescent="0.25">
      <c r="A2" s="122">
        <v>1</v>
      </c>
      <c r="B2" s="122" t="s">
        <v>896</v>
      </c>
      <c r="C2" s="123">
        <v>45939</v>
      </c>
      <c r="D2" s="122" t="s">
        <v>897</v>
      </c>
      <c r="E2" s="122">
        <v>1020819935</v>
      </c>
      <c r="F2" s="124" t="s">
        <v>898</v>
      </c>
      <c r="G2" s="123">
        <v>45939</v>
      </c>
      <c r="H2" s="123">
        <v>45952</v>
      </c>
      <c r="I2" s="123">
        <v>46021</v>
      </c>
      <c r="J2" s="122">
        <f t="shared" ref="J2:J33" si="0">I2-H2</f>
        <v>69</v>
      </c>
      <c r="K2" s="122">
        <v>4590000</v>
      </c>
      <c r="L2" s="122" t="s">
        <v>186</v>
      </c>
      <c r="M2" s="122" t="s">
        <v>897</v>
      </c>
      <c r="N2" s="122">
        <v>1020819935</v>
      </c>
      <c r="O2" s="122" t="s">
        <v>899</v>
      </c>
      <c r="P2" s="122" t="s">
        <v>819</v>
      </c>
      <c r="Q2" s="122" t="s">
        <v>725</v>
      </c>
      <c r="R2" s="122">
        <v>308</v>
      </c>
      <c r="S2" s="122">
        <v>4593000</v>
      </c>
      <c r="T2" s="123">
        <v>45937</v>
      </c>
      <c r="U2" s="122">
        <v>335</v>
      </c>
      <c r="V2" s="123">
        <v>45939</v>
      </c>
      <c r="W2" s="122"/>
      <c r="X2" s="122"/>
      <c r="Y2" s="122"/>
      <c r="Z2" s="122"/>
      <c r="AA2" s="122"/>
      <c r="AB2" s="122"/>
      <c r="AC2" s="122"/>
      <c r="AD2" s="122"/>
      <c r="AE2" s="125"/>
      <c r="AF2" s="122"/>
      <c r="AG2" s="122"/>
      <c r="AH2" s="122"/>
      <c r="AI2" s="122"/>
      <c r="AJ2" s="122"/>
      <c r="AK2" s="122"/>
      <c r="AL2" s="122"/>
      <c r="AM2" s="122"/>
      <c r="AN2" s="122"/>
      <c r="AO2" s="122"/>
      <c r="AP2" s="122"/>
      <c r="AQ2" s="122"/>
      <c r="AR2" s="122"/>
      <c r="AS2" s="122"/>
      <c r="AT2" s="122"/>
      <c r="AU2" s="122">
        <f t="shared" ref="AU2:AU13" si="1">K2+Y2+AE2+AJ2</f>
        <v>4590000</v>
      </c>
      <c r="AV2" s="122"/>
      <c r="AW2" s="123"/>
      <c r="AX2" s="122"/>
      <c r="AY2" s="122" t="s">
        <v>505</v>
      </c>
      <c r="AZ2" s="123">
        <v>45945</v>
      </c>
      <c r="BA2" s="126" t="s">
        <v>320</v>
      </c>
      <c r="BB2" s="127"/>
    </row>
    <row r="3" spans="1:54" ht="73.5" customHeight="1" x14ac:dyDescent="0.25">
      <c r="A3" s="122">
        <v>2</v>
      </c>
      <c r="B3" s="122" t="s">
        <v>896</v>
      </c>
      <c r="C3" s="123">
        <v>45980</v>
      </c>
      <c r="D3" s="122" t="s">
        <v>934</v>
      </c>
      <c r="E3" s="122" t="s">
        <v>780</v>
      </c>
      <c r="F3" s="124" t="s">
        <v>935</v>
      </c>
      <c r="G3" s="123">
        <v>45980</v>
      </c>
      <c r="H3" s="123">
        <v>45983</v>
      </c>
      <c r="I3" s="123">
        <v>46021</v>
      </c>
      <c r="J3" s="122">
        <f t="shared" si="0"/>
        <v>38</v>
      </c>
      <c r="K3" s="122">
        <v>5938000</v>
      </c>
      <c r="L3" s="122" t="s">
        <v>186</v>
      </c>
      <c r="M3" s="122" t="s">
        <v>782</v>
      </c>
      <c r="N3" s="122">
        <v>33367846</v>
      </c>
      <c r="O3" s="122" t="s">
        <v>933</v>
      </c>
      <c r="P3" s="122" t="s">
        <v>819</v>
      </c>
      <c r="Q3" s="122" t="s">
        <v>725</v>
      </c>
      <c r="R3" s="122">
        <v>358</v>
      </c>
      <c r="S3" s="122">
        <v>5938000</v>
      </c>
      <c r="T3" s="123">
        <v>45973</v>
      </c>
      <c r="U3" s="122">
        <v>388</v>
      </c>
      <c r="V3" s="123">
        <v>45980</v>
      </c>
      <c r="W3" s="122"/>
      <c r="X3" s="122"/>
      <c r="Y3" s="122"/>
      <c r="Z3" s="122"/>
      <c r="AA3" s="122"/>
      <c r="AB3" s="122"/>
      <c r="AC3" s="122"/>
      <c r="AD3" s="122"/>
      <c r="AE3" s="125"/>
      <c r="AF3" s="122"/>
      <c r="AG3" s="122"/>
      <c r="AH3" s="122"/>
      <c r="AI3" s="122"/>
      <c r="AJ3" s="122"/>
      <c r="AK3" s="122"/>
      <c r="AL3" s="122"/>
      <c r="AM3" s="122"/>
      <c r="AN3" s="122"/>
      <c r="AO3" s="122"/>
      <c r="AP3" s="122"/>
      <c r="AQ3" s="122"/>
      <c r="AR3" s="122"/>
      <c r="AS3" s="122"/>
      <c r="AT3" s="122"/>
      <c r="AU3" s="122">
        <f t="shared" si="1"/>
        <v>5938000</v>
      </c>
      <c r="AV3" s="122"/>
      <c r="AW3" s="123">
        <v>45983</v>
      </c>
      <c r="AX3" s="122"/>
      <c r="AY3" s="122" t="s">
        <v>505</v>
      </c>
      <c r="AZ3" s="123">
        <v>45985</v>
      </c>
      <c r="BA3" s="126" t="s">
        <v>320</v>
      </c>
      <c r="BB3" s="127"/>
    </row>
    <row r="4" spans="1:54" ht="73.5" customHeight="1" x14ac:dyDescent="0.25">
      <c r="A4" s="122">
        <v>1</v>
      </c>
      <c r="B4" s="122" t="s">
        <v>860</v>
      </c>
      <c r="C4" s="123">
        <v>45890</v>
      </c>
      <c r="D4" s="122" t="s">
        <v>861</v>
      </c>
      <c r="E4" s="122" t="s">
        <v>862</v>
      </c>
      <c r="F4" s="124" t="s">
        <v>863</v>
      </c>
      <c r="G4" s="123">
        <v>45890</v>
      </c>
      <c r="H4" s="123">
        <v>45915</v>
      </c>
      <c r="I4" s="123">
        <v>45989</v>
      </c>
      <c r="J4" s="122">
        <f t="shared" si="0"/>
        <v>74</v>
      </c>
      <c r="K4" s="122">
        <v>446188412</v>
      </c>
      <c r="L4" s="122" t="s">
        <v>846</v>
      </c>
      <c r="M4" s="122" t="s">
        <v>864</v>
      </c>
      <c r="N4" s="122">
        <v>1057582361</v>
      </c>
      <c r="O4" s="122" t="s">
        <v>865</v>
      </c>
      <c r="P4" s="122" t="s">
        <v>47</v>
      </c>
      <c r="Q4" s="122" t="s">
        <v>735</v>
      </c>
      <c r="R4" s="122">
        <v>194</v>
      </c>
      <c r="S4" s="122">
        <v>446188412</v>
      </c>
      <c r="T4" s="123">
        <v>45840</v>
      </c>
      <c r="U4" s="122">
        <v>252</v>
      </c>
      <c r="V4" s="123">
        <v>45890</v>
      </c>
      <c r="W4" s="122"/>
      <c r="X4" s="122"/>
      <c r="Y4" s="122"/>
      <c r="Z4" s="122"/>
      <c r="AA4" s="122"/>
      <c r="AB4" s="122"/>
      <c r="AC4" s="122"/>
      <c r="AD4" s="122"/>
      <c r="AE4" s="125"/>
      <c r="AF4" s="122"/>
      <c r="AG4" s="122"/>
      <c r="AH4" s="122"/>
      <c r="AI4" s="122"/>
      <c r="AJ4" s="122"/>
      <c r="AK4" s="122"/>
      <c r="AL4" s="122"/>
      <c r="AM4" s="122"/>
      <c r="AN4" s="122"/>
      <c r="AO4" s="122"/>
      <c r="AP4" s="122"/>
      <c r="AQ4" s="122"/>
      <c r="AR4" s="122"/>
      <c r="AS4" s="122"/>
      <c r="AT4" s="122"/>
      <c r="AU4" s="122">
        <f t="shared" si="1"/>
        <v>446188412</v>
      </c>
      <c r="AV4" s="122"/>
      <c r="AW4" s="123">
        <v>45915</v>
      </c>
      <c r="AX4" s="122"/>
      <c r="AY4" s="122" t="s">
        <v>956</v>
      </c>
      <c r="AZ4" s="123">
        <v>45861</v>
      </c>
      <c r="BA4" s="126" t="s">
        <v>320</v>
      </c>
      <c r="BB4" s="127"/>
    </row>
    <row r="5" spans="1:54" ht="73.5" customHeight="1" x14ac:dyDescent="0.25">
      <c r="A5" s="122">
        <v>1</v>
      </c>
      <c r="B5" s="122" t="s">
        <v>515</v>
      </c>
      <c r="C5" s="123">
        <v>45658</v>
      </c>
      <c r="D5" s="124" t="s">
        <v>569</v>
      </c>
      <c r="E5" s="122" t="s">
        <v>300</v>
      </c>
      <c r="F5" s="124" t="s">
        <v>570</v>
      </c>
      <c r="G5" s="123">
        <v>45658</v>
      </c>
      <c r="H5" s="123">
        <v>45658</v>
      </c>
      <c r="I5" s="123">
        <v>45716</v>
      </c>
      <c r="J5" s="122">
        <f t="shared" si="0"/>
        <v>58</v>
      </c>
      <c r="K5" s="122">
        <v>1147633598</v>
      </c>
      <c r="L5" s="122" t="s">
        <v>186</v>
      </c>
      <c r="M5" s="122" t="s">
        <v>138</v>
      </c>
      <c r="N5" s="122">
        <v>1049651653</v>
      </c>
      <c r="O5" s="122" t="s">
        <v>571</v>
      </c>
      <c r="P5" s="122" t="s">
        <v>572</v>
      </c>
      <c r="Q5" s="122" t="s">
        <v>573</v>
      </c>
      <c r="R5" s="122">
        <v>23</v>
      </c>
      <c r="S5" s="122">
        <v>1147633598</v>
      </c>
      <c r="T5" s="123">
        <v>45658</v>
      </c>
      <c r="U5" s="122">
        <v>6</v>
      </c>
      <c r="V5" s="123">
        <v>45658</v>
      </c>
      <c r="W5" s="122" t="s">
        <v>490</v>
      </c>
      <c r="X5" s="122"/>
      <c r="Y5" s="122"/>
      <c r="Z5" s="122"/>
      <c r="AA5" s="122"/>
      <c r="AB5" s="122"/>
      <c r="AC5" s="122" t="s">
        <v>490</v>
      </c>
      <c r="AD5" s="122"/>
      <c r="AE5" s="122"/>
      <c r="AF5" s="122"/>
      <c r="AG5" s="122"/>
      <c r="AH5" s="122"/>
      <c r="AI5" s="122"/>
      <c r="AJ5" s="122"/>
      <c r="AK5" s="122"/>
      <c r="AL5" s="122"/>
      <c r="AM5" s="122"/>
      <c r="AN5" s="122"/>
      <c r="AO5" s="122"/>
      <c r="AP5" s="122"/>
      <c r="AQ5" s="122"/>
      <c r="AR5" s="122"/>
      <c r="AS5" s="122"/>
      <c r="AT5" s="122"/>
      <c r="AU5" s="122">
        <f t="shared" si="1"/>
        <v>1147633598</v>
      </c>
      <c r="AV5" s="122"/>
      <c r="AW5" s="123">
        <v>45658</v>
      </c>
      <c r="AX5" s="122"/>
      <c r="AY5" s="122" t="s">
        <v>505</v>
      </c>
      <c r="AZ5" s="123">
        <v>45298</v>
      </c>
      <c r="BA5" s="128" t="s">
        <v>320</v>
      </c>
      <c r="BB5" s="127"/>
    </row>
    <row r="6" spans="1:54" ht="73.5" customHeight="1" x14ac:dyDescent="0.25">
      <c r="A6" s="122">
        <v>2</v>
      </c>
      <c r="B6" s="122" t="s">
        <v>515</v>
      </c>
      <c r="C6" s="123">
        <v>45658</v>
      </c>
      <c r="D6" s="124" t="s">
        <v>575</v>
      </c>
      <c r="E6" s="122" t="s">
        <v>155</v>
      </c>
      <c r="F6" s="124" t="s">
        <v>576</v>
      </c>
      <c r="G6" s="123">
        <v>45658</v>
      </c>
      <c r="H6" s="123">
        <v>45659</v>
      </c>
      <c r="I6" s="123">
        <v>46022</v>
      </c>
      <c r="J6" s="122">
        <f t="shared" si="0"/>
        <v>363</v>
      </c>
      <c r="K6" s="122">
        <v>15784440</v>
      </c>
      <c r="L6" s="122" t="s">
        <v>186</v>
      </c>
      <c r="M6" s="122" t="s">
        <v>577</v>
      </c>
      <c r="N6" s="122">
        <v>1128269687</v>
      </c>
      <c r="O6" s="122" t="s">
        <v>578</v>
      </c>
      <c r="P6" s="122" t="s">
        <v>579</v>
      </c>
      <c r="Q6" s="122" t="s">
        <v>533</v>
      </c>
      <c r="R6" s="122">
        <v>1</v>
      </c>
      <c r="S6" s="122">
        <v>15784440</v>
      </c>
      <c r="T6" s="123">
        <v>45658</v>
      </c>
      <c r="U6" s="122">
        <v>1</v>
      </c>
      <c r="V6" s="123">
        <v>45658</v>
      </c>
      <c r="W6" s="122" t="s">
        <v>490</v>
      </c>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f t="shared" si="1"/>
        <v>15784440</v>
      </c>
      <c r="AV6" s="122"/>
      <c r="AW6" s="123">
        <v>45659</v>
      </c>
      <c r="AX6" s="122"/>
      <c r="AY6" s="122" t="s">
        <v>505</v>
      </c>
      <c r="AZ6" s="123">
        <v>45664</v>
      </c>
      <c r="BA6" s="129" t="s">
        <v>320</v>
      </c>
      <c r="BB6" s="127"/>
    </row>
    <row r="7" spans="1:54" ht="73.5" customHeight="1" x14ac:dyDescent="0.25">
      <c r="A7" s="122">
        <v>3</v>
      </c>
      <c r="B7" s="122" t="s">
        <v>515</v>
      </c>
      <c r="C7" s="123">
        <v>45658</v>
      </c>
      <c r="D7" s="124" t="s">
        <v>291</v>
      </c>
      <c r="E7" s="122" t="s">
        <v>292</v>
      </c>
      <c r="F7" s="124" t="s">
        <v>581</v>
      </c>
      <c r="G7" s="123">
        <v>45658</v>
      </c>
      <c r="H7" s="123">
        <v>45658</v>
      </c>
      <c r="I7" s="123">
        <v>45869</v>
      </c>
      <c r="J7" s="122">
        <f t="shared" si="0"/>
        <v>211</v>
      </c>
      <c r="K7" s="122">
        <v>210000000</v>
      </c>
      <c r="L7" s="122" t="s">
        <v>186</v>
      </c>
      <c r="M7" s="122" t="s">
        <v>294</v>
      </c>
      <c r="N7" s="122">
        <v>1234639455</v>
      </c>
      <c r="O7" s="122" t="s">
        <v>583</v>
      </c>
      <c r="P7" s="122" t="s">
        <v>47</v>
      </c>
      <c r="Q7" s="122" t="s">
        <v>584</v>
      </c>
      <c r="R7" s="122">
        <v>2</v>
      </c>
      <c r="S7" s="122">
        <v>210000000</v>
      </c>
      <c r="T7" s="123">
        <v>45658</v>
      </c>
      <c r="U7" s="122">
        <v>2</v>
      </c>
      <c r="V7" s="123">
        <v>45658</v>
      </c>
      <c r="W7" s="122" t="s">
        <v>794</v>
      </c>
      <c r="X7" s="122">
        <v>210</v>
      </c>
      <c r="Y7" s="122">
        <v>30000000</v>
      </c>
      <c r="Z7" s="123">
        <v>45860</v>
      </c>
      <c r="AA7" s="122">
        <v>219</v>
      </c>
      <c r="AB7" s="122">
        <v>219</v>
      </c>
      <c r="AC7" s="122" t="s">
        <v>794</v>
      </c>
      <c r="AD7" s="122">
        <v>250</v>
      </c>
      <c r="AE7" s="122">
        <v>61000000</v>
      </c>
      <c r="AF7" s="123">
        <v>45897</v>
      </c>
      <c r="AG7" s="122">
        <v>257</v>
      </c>
      <c r="AH7" s="123">
        <v>45897</v>
      </c>
      <c r="AI7" s="122"/>
      <c r="AJ7" s="122"/>
      <c r="AK7" s="122"/>
      <c r="AL7" s="122"/>
      <c r="AM7" s="122"/>
      <c r="AN7" s="122"/>
      <c r="AO7" s="122"/>
      <c r="AP7" s="122"/>
      <c r="AQ7" s="122"/>
      <c r="AR7" s="122"/>
      <c r="AS7" s="122"/>
      <c r="AT7" s="123">
        <v>45961</v>
      </c>
      <c r="AU7" s="122">
        <f t="shared" si="1"/>
        <v>301000000</v>
      </c>
      <c r="AV7" s="122"/>
      <c r="AW7" s="123">
        <v>45658</v>
      </c>
      <c r="AX7" s="122"/>
      <c r="AY7" s="122" t="s">
        <v>574</v>
      </c>
      <c r="AZ7" s="123">
        <v>45664</v>
      </c>
      <c r="BA7" s="129" t="s">
        <v>320</v>
      </c>
      <c r="BB7" s="127"/>
    </row>
    <row r="8" spans="1:54" ht="73.5" customHeight="1" x14ac:dyDescent="0.25">
      <c r="A8" s="122">
        <v>4</v>
      </c>
      <c r="B8" s="122" t="s">
        <v>515</v>
      </c>
      <c r="C8" s="123">
        <v>45658</v>
      </c>
      <c r="D8" s="124" t="s">
        <v>585</v>
      </c>
      <c r="E8" s="122" t="s">
        <v>538</v>
      </c>
      <c r="F8" s="124" t="s">
        <v>586</v>
      </c>
      <c r="G8" s="123">
        <v>45658</v>
      </c>
      <c r="H8" s="123">
        <v>45658</v>
      </c>
      <c r="I8" s="123">
        <v>45838</v>
      </c>
      <c r="J8" s="122">
        <f t="shared" si="0"/>
        <v>180</v>
      </c>
      <c r="K8" s="122">
        <v>138000000</v>
      </c>
      <c r="L8" s="122" t="s">
        <v>186</v>
      </c>
      <c r="M8" s="122" t="s">
        <v>541</v>
      </c>
      <c r="N8" s="122">
        <v>7164082</v>
      </c>
      <c r="O8" s="122" t="s">
        <v>593</v>
      </c>
      <c r="P8" s="122" t="s">
        <v>47</v>
      </c>
      <c r="Q8" s="122" t="s">
        <v>592</v>
      </c>
      <c r="R8" s="122">
        <v>24</v>
      </c>
      <c r="S8" s="122">
        <v>136000000</v>
      </c>
      <c r="T8" s="123">
        <v>45658</v>
      </c>
      <c r="U8" s="122">
        <v>5</v>
      </c>
      <c r="V8" s="123">
        <v>45658</v>
      </c>
      <c r="W8" s="122" t="s">
        <v>793</v>
      </c>
      <c r="X8" s="122"/>
      <c r="Y8" s="122"/>
      <c r="Z8" s="122"/>
      <c r="AA8" s="122"/>
      <c r="AB8" s="122"/>
      <c r="AC8" s="122"/>
      <c r="AD8" s="122"/>
      <c r="AE8" s="122"/>
      <c r="AF8" s="122"/>
      <c r="AG8" s="122"/>
      <c r="AH8" s="122"/>
      <c r="AI8" s="122"/>
      <c r="AJ8" s="122"/>
      <c r="AK8" s="122"/>
      <c r="AL8" s="122"/>
      <c r="AM8" s="122"/>
      <c r="AN8" s="122"/>
      <c r="AO8" s="122"/>
      <c r="AP8" s="122"/>
      <c r="AQ8" s="122"/>
      <c r="AR8" s="122"/>
      <c r="AS8" s="122"/>
      <c r="AT8" s="123">
        <v>46022</v>
      </c>
      <c r="AU8" s="122">
        <f t="shared" si="1"/>
        <v>138000000</v>
      </c>
      <c r="AV8" s="122"/>
      <c r="AW8" s="123">
        <v>45658</v>
      </c>
      <c r="AX8" s="122"/>
      <c r="AY8" s="122" t="s">
        <v>580</v>
      </c>
      <c r="AZ8" s="123">
        <v>45664</v>
      </c>
      <c r="BA8" s="129" t="s">
        <v>320</v>
      </c>
      <c r="BB8" s="127"/>
    </row>
    <row r="9" spans="1:54" ht="73.5" customHeight="1" x14ac:dyDescent="0.25">
      <c r="A9" s="122">
        <v>5</v>
      </c>
      <c r="B9" s="122" t="s">
        <v>515</v>
      </c>
      <c r="C9" s="123">
        <v>45658</v>
      </c>
      <c r="D9" s="124" t="s">
        <v>587</v>
      </c>
      <c r="E9" s="122" t="s">
        <v>588</v>
      </c>
      <c r="F9" s="124" t="s">
        <v>589</v>
      </c>
      <c r="G9" s="123">
        <v>45658</v>
      </c>
      <c r="H9" s="123">
        <v>45658</v>
      </c>
      <c r="I9" s="123">
        <v>46022</v>
      </c>
      <c r="J9" s="122">
        <f t="shared" si="0"/>
        <v>364</v>
      </c>
      <c r="K9" s="122">
        <v>8400000</v>
      </c>
      <c r="L9" s="122" t="s">
        <v>186</v>
      </c>
      <c r="M9" s="122" t="s">
        <v>590</v>
      </c>
      <c r="N9" s="122">
        <v>1020739698</v>
      </c>
      <c r="O9" s="122" t="s">
        <v>591</v>
      </c>
      <c r="P9" s="122" t="s">
        <v>47</v>
      </c>
      <c r="Q9" s="122" t="s">
        <v>592</v>
      </c>
      <c r="R9" s="122">
        <v>3</v>
      </c>
      <c r="S9" s="122">
        <v>840000</v>
      </c>
      <c r="T9" s="123">
        <v>45658</v>
      </c>
      <c r="U9" s="122">
        <v>4</v>
      </c>
      <c r="V9" s="123">
        <v>45658</v>
      </c>
      <c r="W9" s="122" t="s">
        <v>491</v>
      </c>
      <c r="X9" s="122">
        <v>410</v>
      </c>
      <c r="Y9" s="122">
        <v>1300000</v>
      </c>
      <c r="Z9" s="122">
        <v>410</v>
      </c>
      <c r="AA9" s="122">
        <v>459</v>
      </c>
      <c r="AB9" s="123">
        <v>46009</v>
      </c>
      <c r="AC9" s="122"/>
      <c r="AD9" s="122"/>
      <c r="AE9" s="122"/>
      <c r="AF9" s="122"/>
      <c r="AG9" s="122"/>
      <c r="AH9" s="122"/>
      <c r="AI9" s="122"/>
      <c r="AJ9" s="122"/>
      <c r="AK9" s="122"/>
      <c r="AL9" s="122"/>
      <c r="AM9" s="122"/>
      <c r="AN9" s="122"/>
      <c r="AO9" s="122"/>
      <c r="AP9" s="122"/>
      <c r="AQ9" s="122"/>
      <c r="AR9" s="122"/>
      <c r="AS9" s="122"/>
      <c r="AT9" s="122"/>
      <c r="AU9" s="122">
        <f t="shared" si="1"/>
        <v>9700000</v>
      </c>
      <c r="AV9" s="122"/>
      <c r="AW9" s="123">
        <v>45658</v>
      </c>
      <c r="AX9" s="122"/>
      <c r="AY9" s="122" t="s">
        <v>580</v>
      </c>
      <c r="AZ9" s="123">
        <v>45664</v>
      </c>
      <c r="BA9" s="129" t="s">
        <v>320</v>
      </c>
      <c r="BB9" s="127"/>
    </row>
    <row r="10" spans="1:54" ht="73.5" customHeight="1" x14ac:dyDescent="0.25">
      <c r="A10" s="122">
        <v>6</v>
      </c>
      <c r="B10" s="122" t="s">
        <v>515</v>
      </c>
      <c r="C10" s="123">
        <v>45658</v>
      </c>
      <c r="D10" s="124" t="s">
        <v>594</v>
      </c>
      <c r="E10" s="122" t="s">
        <v>328</v>
      </c>
      <c r="F10" s="124" t="s">
        <v>595</v>
      </c>
      <c r="G10" s="123">
        <v>45658</v>
      </c>
      <c r="H10" s="123">
        <v>45658</v>
      </c>
      <c r="I10" s="123">
        <v>45808</v>
      </c>
      <c r="J10" s="122">
        <f t="shared" si="0"/>
        <v>150</v>
      </c>
      <c r="K10" s="122">
        <v>188800000</v>
      </c>
      <c r="L10" s="122" t="s">
        <v>186</v>
      </c>
      <c r="M10" s="122" t="s">
        <v>330</v>
      </c>
      <c r="N10" s="122">
        <v>28090993</v>
      </c>
      <c r="O10" s="122" t="s">
        <v>596</v>
      </c>
      <c r="P10" s="122" t="s">
        <v>47</v>
      </c>
      <c r="Q10" s="122" t="s">
        <v>592</v>
      </c>
      <c r="R10" s="122">
        <v>4</v>
      </c>
      <c r="S10" s="122">
        <v>188800000</v>
      </c>
      <c r="T10" s="123">
        <v>45658</v>
      </c>
      <c r="U10" s="122">
        <v>17</v>
      </c>
      <c r="V10" s="123">
        <v>45658</v>
      </c>
      <c r="W10" s="122" t="s">
        <v>491</v>
      </c>
      <c r="X10" s="122">
        <v>154</v>
      </c>
      <c r="Y10" s="122">
        <v>78000000</v>
      </c>
      <c r="Z10" s="123">
        <v>45782</v>
      </c>
      <c r="AA10" s="122">
        <v>153</v>
      </c>
      <c r="AB10" s="123">
        <v>45800</v>
      </c>
      <c r="AC10" s="122"/>
      <c r="AD10" s="122"/>
      <c r="AE10" s="122"/>
      <c r="AF10" s="122"/>
      <c r="AG10" s="122"/>
      <c r="AH10" s="122"/>
      <c r="AI10" s="122"/>
      <c r="AJ10" s="122"/>
      <c r="AK10" s="122"/>
      <c r="AL10" s="122"/>
      <c r="AM10" s="122"/>
      <c r="AN10" s="122"/>
      <c r="AO10" s="122"/>
      <c r="AP10" s="122"/>
      <c r="AQ10" s="122"/>
      <c r="AR10" s="122"/>
      <c r="AS10" s="122"/>
      <c r="AT10" s="123">
        <v>45869</v>
      </c>
      <c r="AU10" s="122">
        <f t="shared" si="1"/>
        <v>266800000</v>
      </c>
      <c r="AV10" s="122"/>
      <c r="AW10" s="123">
        <v>45658</v>
      </c>
      <c r="AX10" s="122"/>
      <c r="AY10" s="122" t="s">
        <v>574</v>
      </c>
      <c r="AZ10" s="123">
        <v>45664</v>
      </c>
      <c r="BA10" s="129" t="s">
        <v>320</v>
      </c>
      <c r="BB10" s="127"/>
    </row>
    <row r="11" spans="1:54" ht="73.5" customHeight="1" x14ac:dyDescent="0.25">
      <c r="A11" s="122">
        <v>7</v>
      </c>
      <c r="B11" s="122" t="s">
        <v>515</v>
      </c>
      <c r="C11" s="123">
        <v>45658</v>
      </c>
      <c r="D11" s="124" t="s">
        <v>597</v>
      </c>
      <c r="E11" s="122">
        <v>1128224589</v>
      </c>
      <c r="F11" s="124" t="s">
        <v>612</v>
      </c>
      <c r="G11" s="123">
        <v>45658</v>
      </c>
      <c r="H11" s="123">
        <v>45658</v>
      </c>
      <c r="I11" s="123">
        <v>46022</v>
      </c>
      <c r="J11" s="122">
        <f t="shared" si="0"/>
        <v>364</v>
      </c>
      <c r="K11" s="122">
        <v>100000000</v>
      </c>
      <c r="L11" s="122" t="s">
        <v>186</v>
      </c>
      <c r="M11" s="122" t="s">
        <v>225</v>
      </c>
      <c r="N11" s="122">
        <v>1128224589</v>
      </c>
      <c r="O11" s="122" t="s">
        <v>599</v>
      </c>
      <c r="P11" s="122" t="s">
        <v>600</v>
      </c>
      <c r="Q11" s="122" t="s">
        <v>601</v>
      </c>
      <c r="R11" s="122">
        <v>7</v>
      </c>
      <c r="S11" s="122">
        <v>100000000</v>
      </c>
      <c r="T11" s="123">
        <v>45658</v>
      </c>
      <c r="U11" s="122">
        <v>16</v>
      </c>
      <c r="V11" s="123">
        <v>45658</v>
      </c>
      <c r="W11" s="122" t="s">
        <v>491</v>
      </c>
      <c r="X11" s="122">
        <v>265</v>
      </c>
      <c r="Y11" s="122">
        <v>15000000</v>
      </c>
      <c r="Z11" s="123">
        <v>45902</v>
      </c>
      <c r="AA11" s="122">
        <v>300</v>
      </c>
      <c r="AB11" s="123">
        <v>45916</v>
      </c>
      <c r="AC11" s="122"/>
      <c r="AD11" s="122"/>
      <c r="AE11" s="122"/>
      <c r="AF11" s="122"/>
      <c r="AG11" s="122"/>
      <c r="AH11" s="122"/>
      <c r="AI11" s="122"/>
      <c r="AJ11" s="122"/>
      <c r="AK11" s="122"/>
      <c r="AL11" s="122"/>
      <c r="AM11" s="122"/>
      <c r="AN11" s="122"/>
      <c r="AO11" s="122"/>
      <c r="AP11" s="122"/>
      <c r="AQ11" s="122"/>
      <c r="AR11" s="122"/>
      <c r="AS11" s="122"/>
      <c r="AT11" s="122"/>
      <c r="AU11" s="122">
        <f t="shared" si="1"/>
        <v>115000000</v>
      </c>
      <c r="AV11" s="122"/>
      <c r="AW11" s="123">
        <v>45658</v>
      </c>
      <c r="AX11" s="122"/>
      <c r="AY11" s="122" t="s">
        <v>505</v>
      </c>
      <c r="AZ11" s="123">
        <v>45664</v>
      </c>
      <c r="BA11" s="129" t="s">
        <v>602</v>
      </c>
      <c r="BB11" s="127"/>
    </row>
    <row r="12" spans="1:54" ht="73.5" customHeight="1" x14ac:dyDescent="0.25">
      <c r="A12" s="122">
        <v>8</v>
      </c>
      <c r="B12" s="122" t="s">
        <v>515</v>
      </c>
      <c r="C12" s="123">
        <v>45658</v>
      </c>
      <c r="D12" s="124" t="s">
        <v>82</v>
      </c>
      <c r="E12" s="122">
        <v>1057545502</v>
      </c>
      <c r="F12" s="124" t="s">
        <v>612</v>
      </c>
      <c r="G12" s="123">
        <v>45658</v>
      </c>
      <c r="H12" s="123">
        <v>45658</v>
      </c>
      <c r="I12" s="123">
        <v>46022</v>
      </c>
      <c r="J12" s="122">
        <f t="shared" si="0"/>
        <v>364</v>
      </c>
      <c r="K12" s="122">
        <v>100000000</v>
      </c>
      <c r="L12" s="122" t="s">
        <v>186</v>
      </c>
      <c r="M12" s="122" t="s">
        <v>82</v>
      </c>
      <c r="N12" s="122">
        <v>1057545502</v>
      </c>
      <c r="O12" s="122" t="s">
        <v>603</v>
      </c>
      <c r="P12" s="122" t="s">
        <v>600</v>
      </c>
      <c r="Q12" s="122" t="s">
        <v>601</v>
      </c>
      <c r="R12" s="122">
        <v>9</v>
      </c>
      <c r="S12" s="122">
        <v>100000000</v>
      </c>
      <c r="T12" s="123">
        <v>45658</v>
      </c>
      <c r="U12" s="122">
        <v>15</v>
      </c>
      <c r="V12" s="123">
        <v>45658</v>
      </c>
      <c r="W12" s="122" t="s">
        <v>794</v>
      </c>
      <c r="X12" s="122">
        <v>200</v>
      </c>
      <c r="Y12" s="122">
        <v>5000000</v>
      </c>
      <c r="Z12" s="123">
        <v>45841</v>
      </c>
      <c r="AA12" s="122">
        <v>217</v>
      </c>
      <c r="AB12" s="123">
        <v>45860</v>
      </c>
      <c r="AC12" s="122" t="s">
        <v>794</v>
      </c>
      <c r="AD12" s="122">
        <v>219</v>
      </c>
      <c r="AE12" s="122">
        <v>15000000</v>
      </c>
      <c r="AF12" s="123">
        <v>45868</v>
      </c>
      <c r="AG12" s="122">
        <v>235</v>
      </c>
      <c r="AH12" s="123">
        <v>45869</v>
      </c>
      <c r="AI12" s="122"/>
      <c r="AJ12" s="122"/>
      <c r="AK12" s="122"/>
      <c r="AL12" s="122"/>
      <c r="AM12" s="122"/>
      <c r="AN12" s="122"/>
      <c r="AO12" s="122"/>
      <c r="AP12" s="122"/>
      <c r="AQ12" s="122"/>
      <c r="AR12" s="122"/>
      <c r="AS12" s="122"/>
      <c r="AT12" s="122"/>
      <c r="AU12" s="122">
        <f t="shared" si="1"/>
        <v>120000000</v>
      </c>
      <c r="AV12" s="122"/>
      <c r="AW12" s="123">
        <v>45658</v>
      </c>
      <c r="AX12" s="122"/>
      <c r="AY12" s="122" t="s">
        <v>574</v>
      </c>
      <c r="AZ12" s="123">
        <v>45664</v>
      </c>
      <c r="BA12" s="129" t="s">
        <v>320</v>
      </c>
      <c r="BB12" s="127"/>
    </row>
    <row r="13" spans="1:54" ht="73.5" customHeight="1" x14ac:dyDescent="0.25">
      <c r="A13" s="122">
        <v>9</v>
      </c>
      <c r="B13" s="122" t="s">
        <v>515</v>
      </c>
      <c r="C13" s="123">
        <v>45658</v>
      </c>
      <c r="D13" s="124" t="s">
        <v>77</v>
      </c>
      <c r="E13" s="122">
        <v>19280773</v>
      </c>
      <c r="F13" s="124" t="s">
        <v>598</v>
      </c>
      <c r="G13" s="123">
        <v>45658</v>
      </c>
      <c r="H13" s="123">
        <v>45658</v>
      </c>
      <c r="I13" s="123">
        <v>46022</v>
      </c>
      <c r="J13" s="122">
        <f t="shared" si="0"/>
        <v>364</v>
      </c>
      <c r="K13" s="122">
        <v>100000000</v>
      </c>
      <c r="L13" s="122" t="s">
        <v>186</v>
      </c>
      <c r="M13" s="122" t="s">
        <v>77</v>
      </c>
      <c r="N13" s="122">
        <v>19280773</v>
      </c>
      <c r="O13" s="122" t="s">
        <v>604</v>
      </c>
      <c r="P13" s="122" t="s">
        <v>600</v>
      </c>
      <c r="Q13" s="122" t="s">
        <v>601</v>
      </c>
      <c r="R13" s="122">
        <v>8</v>
      </c>
      <c r="S13" s="122">
        <v>100000000</v>
      </c>
      <c r="T13" s="123">
        <v>45658</v>
      </c>
      <c r="U13" s="122">
        <v>14</v>
      </c>
      <c r="V13" s="123">
        <v>45658</v>
      </c>
      <c r="W13" s="122" t="s">
        <v>491</v>
      </c>
      <c r="X13" s="122">
        <v>205</v>
      </c>
      <c r="Y13" s="122">
        <v>11000000</v>
      </c>
      <c r="Z13" s="123">
        <v>45849</v>
      </c>
      <c r="AA13" s="122">
        <v>218</v>
      </c>
      <c r="AB13" s="123">
        <v>45860</v>
      </c>
      <c r="AC13" s="122" t="s">
        <v>491</v>
      </c>
      <c r="AD13" s="122">
        <v>217</v>
      </c>
      <c r="AE13" s="122">
        <v>18000000</v>
      </c>
      <c r="AF13" s="123">
        <v>45867</v>
      </c>
      <c r="AG13" s="122">
        <v>225</v>
      </c>
      <c r="AH13" s="123">
        <v>45868</v>
      </c>
      <c r="AI13" s="122"/>
      <c r="AJ13" s="122"/>
      <c r="AK13" s="122"/>
      <c r="AL13" s="122"/>
      <c r="AM13" s="122"/>
      <c r="AN13" s="122"/>
      <c r="AO13" s="122"/>
      <c r="AP13" s="122"/>
      <c r="AQ13" s="122"/>
      <c r="AR13" s="122"/>
      <c r="AS13" s="122"/>
      <c r="AT13" s="122"/>
      <c r="AU13" s="122">
        <f t="shared" si="1"/>
        <v>129000000</v>
      </c>
      <c r="AV13" s="122"/>
      <c r="AW13" s="123">
        <v>45658</v>
      </c>
      <c r="AX13" s="122"/>
      <c r="AY13" s="122" t="s">
        <v>505</v>
      </c>
      <c r="AZ13" s="123">
        <v>45664</v>
      </c>
      <c r="BA13" s="129" t="s">
        <v>320</v>
      </c>
      <c r="BB13" s="127"/>
    </row>
    <row r="14" spans="1:54" ht="73.5" customHeight="1" x14ac:dyDescent="0.25">
      <c r="A14" s="122">
        <v>10</v>
      </c>
      <c r="B14" s="122" t="s">
        <v>515</v>
      </c>
      <c r="C14" s="123">
        <v>45658</v>
      </c>
      <c r="D14" s="124" t="s">
        <v>40</v>
      </c>
      <c r="E14" s="122">
        <v>7185244</v>
      </c>
      <c r="F14" s="124" t="s">
        <v>605</v>
      </c>
      <c r="G14" s="123">
        <v>45658</v>
      </c>
      <c r="H14" s="123">
        <v>45658</v>
      </c>
      <c r="I14" s="123">
        <v>46022</v>
      </c>
      <c r="J14" s="122">
        <f t="shared" si="0"/>
        <v>364</v>
      </c>
      <c r="K14" s="122">
        <v>54331200</v>
      </c>
      <c r="L14" s="122" t="s">
        <v>186</v>
      </c>
      <c r="M14" s="122" t="s">
        <v>40</v>
      </c>
      <c r="N14" s="122">
        <v>7185244</v>
      </c>
      <c r="O14" s="122" t="s">
        <v>606</v>
      </c>
      <c r="P14" s="122" t="s">
        <v>600</v>
      </c>
      <c r="Q14" s="122" t="s">
        <v>601</v>
      </c>
      <c r="R14" s="122">
        <v>25</v>
      </c>
      <c r="S14" s="122">
        <v>54331200</v>
      </c>
      <c r="T14" s="123">
        <v>45658</v>
      </c>
      <c r="U14" s="122">
        <v>3</v>
      </c>
      <c r="V14" s="123">
        <v>45658</v>
      </c>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f>K14+Y127+AE14+AJ14</f>
        <v>134331200</v>
      </c>
      <c r="AV14" s="122"/>
      <c r="AW14" s="123">
        <v>45658</v>
      </c>
      <c r="AX14" s="122"/>
      <c r="AY14" s="122" t="s">
        <v>580</v>
      </c>
      <c r="AZ14" s="123">
        <v>45664</v>
      </c>
      <c r="BA14" s="129" t="s">
        <v>320</v>
      </c>
      <c r="BB14" s="127"/>
    </row>
    <row r="15" spans="1:54" ht="73.5" customHeight="1" x14ac:dyDescent="0.25">
      <c r="A15" s="122">
        <v>11</v>
      </c>
      <c r="B15" s="122" t="s">
        <v>515</v>
      </c>
      <c r="C15" s="123">
        <v>45659</v>
      </c>
      <c r="D15" s="124" t="s">
        <v>451</v>
      </c>
      <c r="E15" s="122">
        <v>53161366</v>
      </c>
      <c r="F15" s="124" t="s">
        <v>607</v>
      </c>
      <c r="G15" s="123">
        <v>45659</v>
      </c>
      <c r="H15" s="123">
        <v>45659</v>
      </c>
      <c r="I15" s="123">
        <v>46022</v>
      </c>
      <c r="J15" s="122">
        <f t="shared" si="0"/>
        <v>363</v>
      </c>
      <c r="K15" s="122">
        <v>58000000</v>
      </c>
      <c r="L15" s="122" t="s">
        <v>186</v>
      </c>
      <c r="M15" s="122" t="s">
        <v>451</v>
      </c>
      <c r="N15" s="122">
        <v>53161366</v>
      </c>
      <c r="O15" s="122" t="s">
        <v>453</v>
      </c>
      <c r="P15" s="122" t="s">
        <v>600</v>
      </c>
      <c r="Q15" s="122" t="s">
        <v>601</v>
      </c>
      <c r="R15" s="122">
        <v>6</v>
      </c>
      <c r="S15" s="122">
        <v>58000000</v>
      </c>
      <c r="T15" s="123">
        <v>45658</v>
      </c>
      <c r="U15" s="122">
        <v>7</v>
      </c>
      <c r="V15" s="123">
        <v>45658</v>
      </c>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f t="shared" ref="AU15:AU40" si="2">K15+Y15+AE15+AJ15</f>
        <v>58000000</v>
      </c>
      <c r="AV15" s="122"/>
      <c r="AW15" s="123">
        <v>45659</v>
      </c>
      <c r="AX15" s="122"/>
      <c r="AY15" s="122" t="s">
        <v>580</v>
      </c>
      <c r="AZ15" s="123">
        <v>45664</v>
      </c>
      <c r="BA15" s="129" t="s">
        <v>320</v>
      </c>
      <c r="BB15" s="127"/>
    </row>
    <row r="16" spans="1:54" ht="73.5" customHeight="1" x14ac:dyDescent="0.25">
      <c r="A16" s="122">
        <v>12</v>
      </c>
      <c r="B16" s="122" t="s">
        <v>515</v>
      </c>
      <c r="C16" s="123">
        <v>45660</v>
      </c>
      <c r="D16" s="124" t="s">
        <v>90</v>
      </c>
      <c r="E16" s="122">
        <v>17176536</v>
      </c>
      <c r="F16" s="124" t="s">
        <v>612</v>
      </c>
      <c r="G16" s="123">
        <v>45660</v>
      </c>
      <c r="H16" s="123">
        <v>45661</v>
      </c>
      <c r="I16" s="123">
        <v>46022</v>
      </c>
      <c r="J16" s="122">
        <f t="shared" si="0"/>
        <v>361</v>
      </c>
      <c r="K16" s="122">
        <v>100000000</v>
      </c>
      <c r="L16" s="122" t="s">
        <v>186</v>
      </c>
      <c r="M16" s="122" t="s">
        <v>90</v>
      </c>
      <c r="N16" s="122">
        <v>46377505</v>
      </c>
      <c r="O16" s="122" t="s">
        <v>608</v>
      </c>
      <c r="P16" s="122" t="s">
        <v>600</v>
      </c>
      <c r="Q16" s="122" t="s">
        <v>601</v>
      </c>
      <c r="R16" s="122">
        <v>10</v>
      </c>
      <c r="S16" s="122">
        <v>100000000</v>
      </c>
      <c r="T16" s="123">
        <v>45658</v>
      </c>
      <c r="U16" s="122">
        <v>18</v>
      </c>
      <c r="V16" s="123">
        <v>45660</v>
      </c>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f t="shared" si="2"/>
        <v>100000000</v>
      </c>
      <c r="AV16" s="122"/>
      <c r="AW16" s="123">
        <v>45661</v>
      </c>
      <c r="AX16" s="122"/>
      <c r="AY16" s="122" t="s">
        <v>580</v>
      </c>
      <c r="AZ16" s="123">
        <v>45665</v>
      </c>
      <c r="BA16" s="129" t="s">
        <v>320</v>
      </c>
      <c r="BB16" s="127"/>
    </row>
    <row r="17" spans="1:54" ht="73.5" customHeight="1" x14ac:dyDescent="0.25">
      <c r="A17" s="122">
        <v>13</v>
      </c>
      <c r="B17" s="122" t="s">
        <v>515</v>
      </c>
      <c r="C17" s="123">
        <v>45664</v>
      </c>
      <c r="D17" s="124" t="s">
        <v>609</v>
      </c>
      <c r="E17" s="122">
        <v>74320272</v>
      </c>
      <c r="F17" s="124" t="s">
        <v>610</v>
      </c>
      <c r="G17" s="123">
        <v>45664</v>
      </c>
      <c r="H17" s="123">
        <v>45665</v>
      </c>
      <c r="I17" s="123">
        <v>45674</v>
      </c>
      <c r="J17" s="122">
        <f t="shared" si="0"/>
        <v>9</v>
      </c>
      <c r="K17" s="122">
        <v>1043630</v>
      </c>
      <c r="L17" s="122" t="s">
        <v>186</v>
      </c>
      <c r="M17" s="122" t="s">
        <v>609</v>
      </c>
      <c r="N17" s="122">
        <v>74320272</v>
      </c>
      <c r="O17" s="122" t="s">
        <v>611</v>
      </c>
      <c r="P17" s="122" t="s">
        <v>47</v>
      </c>
      <c r="Q17" s="122" t="s">
        <v>592</v>
      </c>
      <c r="R17" s="122">
        <v>22</v>
      </c>
      <c r="S17" s="122">
        <v>1043630</v>
      </c>
      <c r="T17" s="123">
        <v>45658</v>
      </c>
      <c r="U17" s="122">
        <v>19</v>
      </c>
      <c r="V17" s="123">
        <v>45664</v>
      </c>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f t="shared" si="2"/>
        <v>1043630</v>
      </c>
      <c r="AV17" s="122"/>
      <c r="AW17" s="123">
        <v>45665</v>
      </c>
      <c r="AX17" s="122"/>
      <c r="AY17" s="122" t="s">
        <v>505</v>
      </c>
      <c r="AZ17" s="123">
        <v>45666</v>
      </c>
      <c r="BA17" s="129" t="s">
        <v>320</v>
      </c>
      <c r="BB17" s="127"/>
    </row>
    <row r="18" spans="1:54" ht="73.5" customHeight="1" x14ac:dyDescent="0.25">
      <c r="A18" s="122">
        <v>14</v>
      </c>
      <c r="B18" s="122" t="s">
        <v>515</v>
      </c>
      <c r="C18" s="123">
        <v>45666</v>
      </c>
      <c r="D18" s="124" t="s">
        <v>73</v>
      </c>
      <c r="E18" s="122">
        <v>1049609921</v>
      </c>
      <c r="F18" s="124" t="s">
        <v>612</v>
      </c>
      <c r="G18" s="123">
        <v>45666</v>
      </c>
      <c r="H18" s="123">
        <v>45666</v>
      </c>
      <c r="I18" s="123">
        <v>46022</v>
      </c>
      <c r="J18" s="122">
        <f t="shared" si="0"/>
        <v>356</v>
      </c>
      <c r="K18" s="122">
        <v>100000000</v>
      </c>
      <c r="L18" s="122" t="s">
        <v>186</v>
      </c>
      <c r="M18" s="122" t="s">
        <v>73</v>
      </c>
      <c r="N18" s="122">
        <v>1049609921</v>
      </c>
      <c r="O18" s="122" t="s">
        <v>613</v>
      </c>
      <c r="P18" s="122" t="s">
        <v>614</v>
      </c>
      <c r="Q18" s="122" t="s">
        <v>601</v>
      </c>
      <c r="R18" s="122">
        <v>11</v>
      </c>
      <c r="S18" s="122">
        <v>100000000</v>
      </c>
      <c r="T18" s="123">
        <v>45658</v>
      </c>
      <c r="U18" s="122">
        <v>21</v>
      </c>
      <c r="V18" s="123">
        <v>45666</v>
      </c>
      <c r="W18" s="122" t="s">
        <v>490</v>
      </c>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f t="shared" si="2"/>
        <v>100000000</v>
      </c>
      <c r="AV18" s="122"/>
      <c r="AW18" s="123">
        <v>45666</v>
      </c>
      <c r="AX18" s="122"/>
      <c r="AY18" s="122" t="s">
        <v>580</v>
      </c>
      <c r="AZ18" s="123">
        <v>45667</v>
      </c>
      <c r="BA18" s="129" t="s">
        <v>320</v>
      </c>
      <c r="BB18" s="127"/>
    </row>
    <row r="19" spans="1:54" ht="73.5" customHeight="1" x14ac:dyDescent="0.25">
      <c r="A19" s="122">
        <v>15</v>
      </c>
      <c r="B19" s="122" t="s">
        <v>515</v>
      </c>
      <c r="C19" s="123">
        <v>45666</v>
      </c>
      <c r="D19" s="124" t="s">
        <v>86</v>
      </c>
      <c r="E19" s="122">
        <v>46375585</v>
      </c>
      <c r="F19" s="124" t="s">
        <v>612</v>
      </c>
      <c r="G19" s="123">
        <v>45666</v>
      </c>
      <c r="H19" s="123">
        <v>45687</v>
      </c>
      <c r="I19" s="123">
        <v>46022</v>
      </c>
      <c r="J19" s="122">
        <f t="shared" si="0"/>
        <v>335</v>
      </c>
      <c r="K19" s="122">
        <v>73000000</v>
      </c>
      <c r="L19" s="122" t="s">
        <v>186</v>
      </c>
      <c r="M19" s="122" t="s">
        <v>86</v>
      </c>
      <c r="N19" s="122">
        <v>46375585</v>
      </c>
      <c r="O19" s="122" t="s">
        <v>615</v>
      </c>
      <c r="P19" s="122" t="s">
        <v>614</v>
      </c>
      <c r="Q19" s="122" t="s">
        <v>601</v>
      </c>
      <c r="R19" s="122">
        <v>17</v>
      </c>
      <c r="S19" s="122">
        <v>73000000</v>
      </c>
      <c r="T19" s="123">
        <v>45658</v>
      </c>
      <c r="U19" s="122">
        <v>45</v>
      </c>
      <c r="V19" s="123">
        <v>45679</v>
      </c>
      <c r="W19" s="122" t="s">
        <v>492</v>
      </c>
      <c r="X19" s="122">
        <v>314</v>
      </c>
      <c r="Y19" s="122">
        <v>27000000</v>
      </c>
      <c r="Z19" s="123">
        <v>45939</v>
      </c>
      <c r="AA19" s="122">
        <v>343</v>
      </c>
      <c r="AB19" s="123">
        <v>45945</v>
      </c>
      <c r="AC19" s="122" t="s">
        <v>491</v>
      </c>
      <c r="AD19" s="122">
        <v>379</v>
      </c>
      <c r="AE19" s="122">
        <v>5000000</v>
      </c>
      <c r="AF19" s="123">
        <v>45956</v>
      </c>
      <c r="AG19" s="122"/>
      <c r="AH19" s="122"/>
      <c r="AI19" s="122"/>
      <c r="AJ19" s="122"/>
      <c r="AK19" s="122"/>
      <c r="AL19" s="122"/>
      <c r="AM19" s="122"/>
      <c r="AN19" s="122"/>
      <c r="AO19" s="122"/>
      <c r="AP19" s="122"/>
      <c r="AQ19" s="122"/>
      <c r="AR19" s="122"/>
      <c r="AS19" s="122"/>
      <c r="AT19" s="122"/>
      <c r="AU19" s="122">
        <f t="shared" si="2"/>
        <v>105000000</v>
      </c>
      <c r="AV19" s="122"/>
      <c r="AW19" s="123">
        <v>45687</v>
      </c>
      <c r="AX19" s="122"/>
      <c r="AY19" s="122" t="s">
        <v>580</v>
      </c>
      <c r="AZ19" s="123">
        <v>45670</v>
      </c>
      <c r="BA19" s="129" t="s">
        <v>320</v>
      </c>
      <c r="BB19" s="127"/>
    </row>
    <row r="20" spans="1:54" ht="73.5" customHeight="1" x14ac:dyDescent="0.25">
      <c r="A20" s="122">
        <v>16</v>
      </c>
      <c r="B20" s="122" t="s">
        <v>515</v>
      </c>
      <c r="C20" s="123">
        <v>45667</v>
      </c>
      <c r="D20" s="124" t="s">
        <v>108</v>
      </c>
      <c r="E20" s="122">
        <v>4192153</v>
      </c>
      <c r="F20" s="124" t="s">
        <v>616</v>
      </c>
      <c r="G20" s="123">
        <v>45667</v>
      </c>
      <c r="H20" s="123">
        <v>45667</v>
      </c>
      <c r="I20" s="123">
        <v>46022</v>
      </c>
      <c r="J20" s="122">
        <f t="shared" si="0"/>
        <v>355</v>
      </c>
      <c r="K20" s="122">
        <v>230000000</v>
      </c>
      <c r="L20" s="122" t="s">
        <v>186</v>
      </c>
      <c r="M20" s="122" t="s">
        <v>108</v>
      </c>
      <c r="N20" s="122">
        <v>4192153</v>
      </c>
      <c r="O20" s="122" t="s">
        <v>617</v>
      </c>
      <c r="P20" s="122" t="s">
        <v>614</v>
      </c>
      <c r="Q20" s="122" t="s">
        <v>601</v>
      </c>
      <c r="R20" s="122">
        <v>15</v>
      </c>
      <c r="S20" s="122">
        <v>230000000</v>
      </c>
      <c r="T20" s="123">
        <v>45658</v>
      </c>
      <c r="U20" s="122">
        <v>22</v>
      </c>
      <c r="V20" s="123">
        <v>45667</v>
      </c>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f t="shared" si="2"/>
        <v>230000000</v>
      </c>
      <c r="AV20" s="122"/>
      <c r="AW20" s="123">
        <v>45667</v>
      </c>
      <c r="AX20" s="122"/>
      <c r="AY20" s="122" t="s">
        <v>580</v>
      </c>
      <c r="AZ20" s="123">
        <v>45673</v>
      </c>
      <c r="BA20" s="129" t="s">
        <v>320</v>
      </c>
      <c r="BB20" s="127"/>
    </row>
    <row r="21" spans="1:54" ht="73.5" customHeight="1" x14ac:dyDescent="0.25">
      <c r="A21" s="122">
        <v>17</v>
      </c>
      <c r="B21" s="122" t="s">
        <v>515</v>
      </c>
      <c r="C21" s="123">
        <v>45667</v>
      </c>
      <c r="D21" s="124" t="s">
        <v>618</v>
      </c>
      <c r="E21" s="122">
        <v>7185009</v>
      </c>
      <c r="F21" s="124" t="s">
        <v>619</v>
      </c>
      <c r="G21" s="123">
        <v>45667</v>
      </c>
      <c r="H21" s="123">
        <v>45674</v>
      </c>
      <c r="I21" s="123">
        <v>46022</v>
      </c>
      <c r="J21" s="122">
        <f t="shared" si="0"/>
        <v>348</v>
      </c>
      <c r="K21" s="122">
        <v>60000000</v>
      </c>
      <c r="L21" s="122" t="s">
        <v>186</v>
      </c>
      <c r="M21" s="122" t="s">
        <v>620</v>
      </c>
      <c r="N21" s="122">
        <v>7185009</v>
      </c>
      <c r="O21" s="122" t="s">
        <v>621</v>
      </c>
      <c r="P21" s="122" t="s">
        <v>600</v>
      </c>
      <c r="Q21" s="122" t="s">
        <v>601</v>
      </c>
      <c r="R21" s="122">
        <v>34</v>
      </c>
      <c r="S21" s="122">
        <v>60000000</v>
      </c>
      <c r="T21" s="123">
        <v>45666</v>
      </c>
      <c r="U21" s="122">
        <v>23</v>
      </c>
      <c r="V21" s="123">
        <v>45667</v>
      </c>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f t="shared" si="2"/>
        <v>60000000</v>
      </c>
      <c r="AV21" s="122"/>
      <c r="AW21" s="123">
        <v>45674</v>
      </c>
      <c r="AX21" s="122"/>
      <c r="AY21" s="122" t="s">
        <v>580</v>
      </c>
      <c r="AZ21" s="123">
        <v>45671</v>
      </c>
      <c r="BA21" s="129" t="s">
        <v>320</v>
      </c>
      <c r="BB21" s="127"/>
    </row>
    <row r="22" spans="1:54" ht="73.5" customHeight="1" x14ac:dyDescent="0.25">
      <c r="A22" s="122">
        <v>18</v>
      </c>
      <c r="B22" s="122" t="s">
        <v>515</v>
      </c>
      <c r="C22" s="123">
        <v>45667</v>
      </c>
      <c r="D22" s="124" t="s">
        <v>369</v>
      </c>
      <c r="E22" s="122">
        <v>33379635</v>
      </c>
      <c r="F22" s="124" t="s">
        <v>370</v>
      </c>
      <c r="G22" s="123">
        <v>45667</v>
      </c>
      <c r="H22" s="123">
        <v>45670</v>
      </c>
      <c r="I22" s="123">
        <v>46022</v>
      </c>
      <c r="J22" s="122">
        <f t="shared" si="0"/>
        <v>352</v>
      </c>
      <c r="K22" s="122">
        <v>45000000</v>
      </c>
      <c r="L22" s="122" t="s">
        <v>186</v>
      </c>
      <c r="M22" s="122" t="s">
        <v>369</v>
      </c>
      <c r="N22" s="122">
        <v>33379635</v>
      </c>
      <c r="O22" s="122" t="s">
        <v>622</v>
      </c>
      <c r="P22" s="122" t="s">
        <v>600</v>
      </c>
      <c r="Q22" s="122" t="s">
        <v>601</v>
      </c>
      <c r="R22" s="122">
        <v>18</v>
      </c>
      <c r="S22" s="122">
        <v>45000000</v>
      </c>
      <c r="T22" s="123">
        <v>45658</v>
      </c>
      <c r="U22" s="122">
        <v>24</v>
      </c>
      <c r="V22" s="123">
        <v>45667</v>
      </c>
      <c r="W22" s="122" t="s">
        <v>493</v>
      </c>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f t="shared" si="2"/>
        <v>45000000</v>
      </c>
      <c r="AV22" s="122"/>
      <c r="AW22" s="123">
        <v>45670</v>
      </c>
      <c r="AX22" s="122"/>
      <c r="AY22" s="122" t="s">
        <v>574</v>
      </c>
      <c r="AZ22" s="123">
        <v>45672</v>
      </c>
      <c r="BA22" s="129" t="s">
        <v>320</v>
      </c>
      <c r="BB22" s="127"/>
    </row>
    <row r="23" spans="1:54" ht="73.5" customHeight="1" x14ac:dyDescent="0.25">
      <c r="A23" s="122">
        <v>19</v>
      </c>
      <c r="B23" s="122" t="s">
        <v>515</v>
      </c>
      <c r="C23" s="123">
        <v>45670</v>
      </c>
      <c r="D23" s="124" t="s">
        <v>623</v>
      </c>
      <c r="E23" s="122" t="s">
        <v>400</v>
      </c>
      <c r="F23" s="124" t="s">
        <v>624</v>
      </c>
      <c r="G23" s="123">
        <v>45670</v>
      </c>
      <c r="H23" s="123">
        <v>45678</v>
      </c>
      <c r="I23" s="123">
        <v>46022</v>
      </c>
      <c r="J23" s="122">
        <f t="shared" si="0"/>
        <v>344</v>
      </c>
      <c r="K23" s="122">
        <v>30000000</v>
      </c>
      <c r="L23" s="122" t="s">
        <v>186</v>
      </c>
      <c r="M23" s="122" t="s">
        <v>625</v>
      </c>
      <c r="N23" s="122">
        <v>184768</v>
      </c>
      <c r="O23" s="122" t="s">
        <v>627</v>
      </c>
      <c r="P23" s="122" t="s">
        <v>600</v>
      </c>
      <c r="Q23" s="122" t="s">
        <v>601</v>
      </c>
      <c r="R23" s="122">
        <v>36</v>
      </c>
      <c r="S23" s="122">
        <v>30000000</v>
      </c>
      <c r="T23" s="123">
        <v>45667</v>
      </c>
      <c r="U23" s="122">
        <v>25</v>
      </c>
      <c r="V23" s="123">
        <v>45670</v>
      </c>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f t="shared" si="2"/>
        <v>30000000</v>
      </c>
      <c r="AV23" s="122"/>
      <c r="AW23" s="123">
        <v>45678</v>
      </c>
      <c r="AX23" s="122"/>
      <c r="AY23" s="122" t="s">
        <v>580</v>
      </c>
      <c r="AZ23" s="123">
        <v>45681</v>
      </c>
      <c r="BA23" s="129" t="s">
        <v>320</v>
      </c>
      <c r="BB23" s="127"/>
    </row>
    <row r="24" spans="1:54" ht="73.5" customHeight="1" x14ac:dyDescent="0.25">
      <c r="A24" s="122">
        <v>20</v>
      </c>
      <c r="B24" s="122" t="s">
        <v>515</v>
      </c>
      <c r="C24" s="123">
        <v>45671</v>
      </c>
      <c r="D24" s="124" t="s">
        <v>190</v>
      </c>
      <c r="E24" s="122">
        <v>23946628</v>
      </c>
      <c r="F24" s="124" t="s">
        <v>45</v>
      </c>
      <c r="G24" s="123">
        <v>45671</v>
      </c>
      <c r="H24" s="123">
        <v>45673</v>
      </c>
      <c r="I24" s="123">
        <v>46022</v>
      </c>
      <c r="J24" s="122">
        <f t="shared" si="0"/>
        <v>349</v>
      </c>
      <c r="K24" s="122">
        <v>60910080</v>
      </c>
      <c r="L24" s="122" t="s">
        <v>186</v>
      </c>
      <c r="M24" s="122" t="s">
        <v>190</v>
      </c>
      <c r="N24" s="122">
        <v>23946628</v>
      </c>
      <c r="O24" s="122" t="s">
        <v>626</v>
      </c>
      <c r="P24" s="122" t="s">
        <v>47</v>
      </c>
      <c r="Q24" s="122" t="s">
        <v>592</v>
      </c>
      <c r="R24" s="122">
        <v>31</v>
      </c>
      <c r="S24" s="122">
        <v>60910080</v>
      </c>
      <c r="T24" s="123">
        <v>45664</v>
      </c>
      <c r="U24" s="122">
        <v>30</v>
      </c>
      <c r="V24" s="123">
        <v>45672</v>
      </c>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f t="shared" si="2"/>
        <v>60910080</v>
      </c>
      <c r="AV24" s="122"/>
      <c r="AW24" s="123">
        <v>45673</v>
      </c>
      <c r="AX24" s="122"/>
      <c r="AY24" s="122" t="s">
        <v>580</v>
      </c>
      <c r="AZ24" s="123">
        <v>45674</v>
      </c>
      <c r="BA24" s="129" t="s">
        <v>320</v>
      </c>
      <c r="BB24" s="127"/>
    </row>
    <row r="25" spans="1:54" ht="73.5" customHeight="1" x14ac:dyDescent="0.25">
      <c r="A25" s="122">
        <v>21</v>
      </c>
      <c r="B25" s="122" t="s">
        <v>515</v>
      </c>
      <c r="C25" s="123">
        <v>45672</v>
      </c>
      <c r="D25" s="124" t="s">
        <v>628</v>
      </c>
      <c r="E25" s="122">
        <v>12238735</v>
      </c>
      <c r="F25" s="124" t="s">
        <v>612</v>
      </c>
      <c r="G25" s="123">
        <v>45672</v>
      </c>
      <c r="H25" s="123">
        <v>45677</v>
      </c>
      <c r="I25" s="123">
        <v>46022</v>
      </c>
      <c r="J25" s="122">
        <f t="shared" si="0"/>
        <v>345</v>
      </c>
      <c r="K25" s="122">
        <v>100000000</v>
      </c>
      <c r="L25" s="122" t="s">
        <v>186</v>
      </c>
      <c r="M25" s="122" t="s">
        <v>628</v>
      </c>
      <c r="N25" s="122">
        <v>12238735</v>
      </c>
      <c r="O25" s="122" t="s">
        <v>629</v>
      </c>
      <c r="P25" s="122" t="s">
        <v>600</v>
      </c>
      <c r="Q25" s="122" t="s">
        <v>601</v>
      </c>
      <c r="R25" s="122">
        <v>12</v>
      </c>
      <c r="S25" s="125">
        <v>100000000</v>
      </c>
      <c r="T25" s="123">
        <v>45658</v>
      </c>
      <c r="U25" s="122">
        <v>26</v>
      </c>
      <c r="V25" s="123">
        <v>45672</v>
      </c>
      <c r="W25" s="122" t="s">
        <v>491</v>
      </c>
      <c r="X25" s="122">
        <v>275</v>
      </c>
      <c r="Y25" s="122">
        <v>13000000</v>
      </c>
      <c r="Z25" s="123">
        <v>45911</v>
      </c>
      <c r="AA25" s="122">
        <v>299</v>
      </c>
      <c r="AB25" s="123">
        <v>45916</v>
      </c>
      <c r="AC25" s="122"/>
      <c r="AD25" s="122"/>
      <c r="AE25" s="122"/>
      <c r="AF25" s="122"/>
      <c r="AG25" s="122"/>
      <c r="AH25" s="122"/>
      <c r="AI25" s="122"/>
      <c r="AJ25" s="122"/>
      <c r="AK25" s="122"/>
      <c r="AL25" s="122"/>
      <c r="AM25" s="122"/>
      <c r="AN25" s="122"/>
      <c r="AO25" s="122"/>
      <c r="AP25" s="122"/>
      <c r="AQ25" s="122"/>
      <c r="AR25" s="122"/>
      <c r="AS25" s="122"/>
      <c r="AT25" s="122"/>
      <c r="AU25" s="122">
        <f t="shared" si="2"/>
        <v>113000000</v>
      </c>
      <c r="AV25" s="122"/>
      <c r="AW25" s="123">
        <v>45677</v>
      </c>
      <c r="AX25" s="122"/>
      <c r="AY25" s="122" t="s">
        <v>505</v>
      </c>
      <c r="AZ25" s="123">
        <v>45674</v>
      </c>
      <c r="BA25" s="129" t="s">
        <v>320</v>
      </c>
      <c r="BB25" s="127"/>
    </row>
    <row r="26" spans="1:54" ht="73.5" customHeight="1" x14ac:dyDescent="0.25">
      <c r="A26" s="122">
        <v>22</v>
      </c>
      <c r="B26" s="122" t="s">
        <v>515</v>
      </c>
      <c r="C26" s="123">
        <v>45672</v>
      </c>
      <c r="D26" s="124" t="s">
        <v>630</v>
      </c>
      <c r="E26" s="122">
        <v>40044504</v>
      </c>
      <c r="F26" s="124" t="s">
        <v>612</v>
      </c>
      <c r="G26" s="123">
        <v>45672</v>
      </c>
      <c r="H26" s="123">
        <v>45673</v>
      </c>
      <c r="I26" s="123">
        <v>46022</v>
      </c>
      <c r="J26" s="122">
        <f t="shared" si="0"/>
        <v>349</v>
      </c>
      <c r="K26" s="122">
        <v>100000000</v>
      </c>
      <c r="L26" s="122" t="s">
        <v>186</v>
      </c>
      <c r="M26" s="122" t="s">
        <v>630</v>
      </c>
      <c r="N26" s="122">
        <v>40044504</v>
      </c>
      <c r="O26" s="122" t="s">
        <v>631</v>
      </c>
      <c r="P26" s="122" t="s">
        <v>600</v>
      </c>
      <c r="Q26" s="122" t="s">
        <v>601</v>
      </c>
      <c r="R26" s="122">
        <v>13</v>
      </c>
      <c r="S26" s="122">
        <v>100000000</v>
      </c>
      <c r="T26" s="123">
        <v>45658</v>
      </c>
      <c r="U26" s="122">
        <v>27</v>
      </c>
      <c r="V26" s="123">
        <v>45672</v>
      </c>
      <c r="W26" s="122" t="s">
        <v>490</v>
      </c>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3">
        <v>45838</v>
      </c>
      <c r="AU26" s="122">
        <f t="shared" si="2"/>
        <v>100000000</v>
      </c>
      <c r="AV26" s="122"/>
      <c r="AW26" s="123">
        <v>45673</v>
      </c>
      <c r="AX26" s="122"/>
      <c r="AY26" s="122" t="s">
        <v>574</v>
      </c>
      <c r="AZ26" s="123">
        <v>45674</v>
      </c>
      <c r="BA26" s="129" t="s">
        <v>320</v>
      </c>
      <c r="BB26" s="127"/>
    </row>
    <row r="27" spans="1:54" ht="73.5" customHeight="1" x14ac:dyDescent="0.25">
      <c r="A27" s="122">
        <v>23</v>
      </c>
      <c r="B27" s="122" t="s">
        <v>515</v>
      </c>
      <c r="C27" s="123">
        <v>45673</v>
      </c>
      <c r="D27" s="124" t="s">
        <v>632</v>
      </c>
      <c r="E27" s="122">
        <v>1110478045</v>
      </c>
      <c r="F27" s="124" t="s">
        <v>633</v>
      </c>
      <c r="G27" s="123">
        <v>45673</v>
      </c>
      <c r="H27" s="123">
        <v>45678</v>
      </c>
      <c r="I27" s="123">
        <v>45930</v>
      </c>
      <c r="J27" s="122">
        <f t="shared" si="0"/>
        <v>252</v>
      </c>
      <c r="K27" s="122">
        <v>150000000</v>
      </c>
      <c r="L27" s="122" t="s">
        <v>186</v>
      </c>
      <c r="M27" s="122" t="s">
        <v>632</v>
      </c>
      <c r="N27" s="122">
        <v>1110478045</v>
      </c>
      <c r="O27" s="122" t="s">
        <v>634</v>
      </c>
      <c r="P27" s="122" t="s">
        <v>600</v>
      </c>
      <c r="Q27" s="122" t="s">
        <v>601</v>
      </c>
      <c r="R27" s="122">
        <v>40</v>
      </c>
      <c r="S27" s="125">
        <v>150000000</v>
      </c>
      <c r="T27" s="123">
        <v>45673</v>
      </c>
      <c r="U27" s="122">
        <v>35</v>
      </c>
      <c r="V27" s="123">
        <v>45673</v>
      </c>
      <c r="W27" s="122" t="s">
        <v>490</v>
      </c>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f t="shared" si="2"/>
        <v>150000000</v>
      </c>
      <c r="AV27" s="122"/>
      <c r="AW27" s="123">
        <v>45678</v>
      </c>
      <c r="AX27" s="122"/>
      <c r="AY27" s="122" t="s">
        <v>580</v>
      </c>
      <c r="AZ27" s="123">
        <v>45678</v>
      </c>
      <c r="BA27" s="129" t="s">
        <v>320</v>
      </c>
      <c r="BB27" s="127"/>
    </row>
    <row r="28" spans="1:54" ht="73.5" customHeight="1" x14ac:dyDescent="0.25">
      <c r="A28" s="122">
        <v>24</v>
      </c>
      <c r="B28" s="122" t="s">
        <v>515</v>
      </c>
      <c r="C28" s="123">
        <v>45673</v>
      </c>
      <c r="D28" s="124" t="s">
        <v>369</v>
      </c>
      <c r="E28" s="122">
        <v>33379635</v>
      </c>
      <c r="F28" s="124" t="s">
        <v>732</v>
      </c>
      <c r="G28" s="123">
        <v>45673</v>
      </c>
      <c r="H28" s="123">
        <v>45673</v>
      </c>
      <c r="I28" s="123">
        <v>46022</v>
      </c>
      <c r="J28" s="122">
        <f t="shared" si="0"/>
        <v>349</v>
      </c>
      <c r="K28" s="122">
        <v>80000000</v>
      </c>
      <c r="L28" s="122" t="s">
        <v>186</v>
      </c>
      <c r="M28" s="122" t="s">
        <v>369</v>
      </c>
      <c r="N28" s="122">
        <v>33379635</v>
      </c>
      <c r="O28" s="122" t="s">
        <v>636</v>
      </c>
      <c r="P28" s="122" t="s">
        <v>600</v>
      </c>
      <c r="Q28" s="122" t="s">
        <v>601</v>
      </c>
      <c r="R28" s="122">
        <v>20</v>
      </c>
      <c r="S28" s="122">
        <v>80000000</v>
      </c>
      <c r="T28" s="123">
        <v>45658</v>
      </c>
      <c r="U28" s="122">
        <v>36</v>
      </c>
      <c r="V28" s="123">
        <v>45704</v>
      </c>
      <c r="W28" s="122" t="s">
        <v>794</v>
      </c>
      <c r="X28" s="122">
        <v>203</v>
      </c>
      <c r="Y28" s="122">
        <v>10000000</v>
      </c>
      <c r="Z28" s="123">
        <v>45847</v>
      </c>
      <c r="AA28" s="122">
        <v>203</v>
      </c>
      <c r="AB28" s="123">
        <v>45847</v>
      </c>
      <c r="AC28" s="122" t="s">
        <v>794</v>
      </c>
      <c r="AD28" s="122">
        <v>221</v>
      </c>
      <c r="AE28" s="122">
        <v>25000000</v>
      </c>
      <c r="AF28" s="123">
        <v>45868</v>
      </c>
      <c r="AG28" s="122">
        <v>236</v>
      </c>
      <c r="AH28" s="123">
        <v>45868</v>
      </c>
      <c r="AI28" s="122"/>
      <c r="AJ28" s="122"/>
      <c r="AK28" s="122"/>
      <c r="AL28" s="122"/>
      <c r="AM28" s="122"/>
      <c r="AN28" s="122"/>
      <c r="AO28" s="122"/>
      <c r="AP28" s="122"/>
      <c r="AQ28" s="122"/>
      <c r="AR28" s="122"/>
      <c r="AS28" s="122"/>
      <c r="AT28" s="122"/>
      <c r="AU28" s="122">
        <f t="shared" si="2"/>
        <v>115000000</v>
      </c>
      <c r="AV28" s="122"/>
      <c r="AW28" s="123">
        <v>45673</v>
      </c>
      <c r="AX28" s="122"/>
      <c r="AY28" s="122" t="s">
        <v>574</v>
      </c>
      <c r="AZ28" s="123">
        <v>45678</v>
      </c>
      <c r="BA28" s="129" t="s">
        <v>320</v>
      </c>
      <c r="BB28" s="127"/>
    </row>
    <row r="29" spans="1:54" ht="73.5" customHeight="1" x14ac:dyDescent="0.25">
      <c r="A29" s="122">
        <v>25</v>
      </c>
      <c r="B29" s="122" t="s">
        <v>515</v>
      </c>
      <c r="C29" s="123">
        <v>45673</v>
      </c>
      <c r="D29" s="124" t="s">
        <v>144</v>
      </c>
      <c r="E29" s="122">
        <v>33366802</v>
      </c>
      <c r="F29" s="124" t="s">
        <v>637</v>
      </c>
      <c r="G29" s="123">
        <v>45673</v>
      </c>
      <c r="H29" s="123">
        <v>45674</v>
      </c>
      <c r="I29" s="123">
        <v>46022</v>
      </c>
      <c r="J29" s="122">
        <f t="shared" si="0"/>
        <v>348</v>
      </c>
      <c r="K29" s="122">
        <v>350000000</v>
      </c>
      <c r="L29" s="122" t="s">
        <v>186</v>
      </c>
      <c r="M29" s="122" t="s">
        <v>144</v>
      </c>
      <c r="N29" s="122">
        <v>33366802</v>
      </c>
      <c r="O29" s="122" t="s">
        <v>638</v>
      </c>
      <c r="P29" s="122" t="s">
        <v>600</v>
      </c>
      <c r="Q29" s="122" t="s">
        <v>601</v>
      </c>
      <c r="R29" s="122">
        <v>16</v>
      </c>
      <c r="S29" s="122">
        <v>350000000</v>
      </c>
      <c r="T29" s="123">
        <v>45658</v>
      </c>
      <c r="U29" s="122">
        <v>37</v>
      </c>
      <c r="V29" s="123">
        <v>45673</v>
      </c>
      <c r="W29" s="122" t="s">
        <v>493</v>
      </c>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f t="shared" si="2"/>
        <v>350000000</v>
      </c>
      <c r="AV29" s="122"/>
      <c r="AW29" s="123">
        <v>45674</v>
      </c>
      <c r="AX29" s="122"/>
      <c r="AY29" s="122" t="s">
        <v>505</v>
      </c>
      <c r="AZ29" s="123">
        <v>45678</v>
      </c>
      <c r="BA29" s="129" t="s">
        <v>320</v>
      </c>
      <c r="BB29" s="127"/>
    </row>
    <row r="30" spans="1:54" ht="73.5" customHeight="1" x14ac:dyDescent="0.25">
      <c r="A30" s="122">
        <v>26</v>
      </c>
      <c r="B30" s="122" t="s">
        <v>515</v>
      </c>
      <c r="C30" s="123">
        <v>45674</v>
      </c>
      <c r="D30" s="124" t="s">
        <v>639</v>
      </c>
      <c r="E30" s="122">
        <v>40048535</v>
      </c>
      <c r="F30" s="124" t="s">
        <v>612</v>
      </c>
      <c r="G30" s="123">
        <v>45674</v>
      </c>
      <c r="H30" s="123">
        <v>45674</v>
      </c>
      <c r="I30" s="123">
        <v>46022</v>
      </c>
      <c r="J30" s="122">
        <f t="shared" si="0"/>
        <v>348</v>
      </c>
      <c r="K30" s="122">
        <v>100000000</v>
      </c>
      <c r="L30" s="122" t="s">
        <v>186</v>
      </c>
      <c r="M30" s="122" t="s">
        <v>639</v>
      </c>
      <c r="N30" s="122">
        <v>40048535</v>
      </c>
      <c r="O30" s="122" t="s">
        <v>640</v>
      </c>
      <c r="P30" s="122" t="s">
        <v>600</v>
      </c>
      <c r="Q30" s="122" t="s">
        <v>601</v>
      </c>
      <c r="R30" s="122">
        <v>14</v>
      </c>
      <c r="S30" s="122">
        <v>100000000</v>
      </c>
      <c r="T30" s="123">
        <v>45658</v>
      </c>
      <c r="U30" s="122">
        <v>38</v>
      </c>
      <c r="V30" s="123">
        <v>45674</v>
      </c>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f t="shared" si="2"/>
        <v>100000000</v>
      </c>
      <c r="AV30" s="122"/>
      <c r="AW30" s="123">
        <v>45674</v>
      </c>
      <c r="AX30" s="122"/>
      <c r="AY30" s="122" t="s">
        <v>505</v>
      </c>
      <c r="AZ30" s="123">
        <v>45679</v>
      </c>
      <c r="BA30" s="129" t="s">
        <v>320</v>
      </c>
      <c r="BB30" s="127"/>
    </row>
    <row r="31" spans="1:54" ht="73.5" customHeight="1" x14ac:dyDescent="0.25">
      <c r="A31" s="122">
        <v>27</v>
      </c>
      <c r="B31" s="122" t="s">
        <v>515</v>
      </c>
      <c r="C31" s="123">
        <v>45674</v>
      </c>
      <c r="D31" s="124" t="s">
        <v>641</v>
      </c>
      <c r="E31" s="122">
        <v>1057215509</v>
      </c>
      <c r="F31" s="124" t="s">
        <v>642</v>
      </c>
      <c r="G31" s="123">
        <v>45674</v>
      </c>
      <c r="H31" s="123">
        <v>45674</v>
      </c>
      <c r="I31" s="123">
        <v>45764</v>
      </c>
      <c r="J31" s="122">
        <f t="shared" si="0"/>
        <v>90</v>
      </c>
      <c r="K31" s="122">
        <v>14214000</v>
      </c>
      <c r="L31" s="122" t="s">
        <v>186</v>
      </c>
      <c r="M31" s="122" t="s">
        <v>641</v>
      </c>
      <c r="N31" s="122">
        <v>1057215509</v>
      </c>
      <c r="O31" s="122" t="s">
        <v>643</v>
      </c>
      <c r="P31" s="122" t="s">
        <v>47</v>
      </c>
      <c r="Q31" s="122" t="s">
        <v>592</v>
      </c>
      <c r="R31" s="122">
        <v>39</v>
      </c>
      <c r="S31" s="122">
        <v>14214000</v>
      </c>
      <c r="T31" s="123">
        <v>45672</v>
      </c>
      <c r="U31" s="122">
        <v>39</v>
      </c>
      <c r="V31" s="123">
        <v>45674</v>
      </c>
      <c r="W31" s="122" t="s">
        <v>491</v>
      </c>
      <c r="X31" s="122">
        <v>127</v>
      </c>
      <c r="Y31" s="122">
        <v>7107000</v>
      </c>
      <c r="Z31" s="123">
        <v>45752</v>
      </c>
      <c r="AA31" s="122">
        <v>125</v>
      </c>
      <c r="AB31" s="123">
        <v>45762</v>
      </c>
      <c r="AC31" s="122"/>
      <c r="AD31" s="122"/>
      <c r="AE31" s="122"/>
      <c r="AF31" s="122"/>
      <c r="AG31" s="122"/>
      <c r="AH31" s="122"/>
      <c r="AI31" s="122"/>
      <c r="AJ31" s="122"/>
      <c r="AK31" s="122"/>
      <c r="AL31" s="122"/>
      <c r="AM31" s="122"/>
      <c r="AN31" s="122"/>
      <c r="AO31" s="122"/>
      <c r="AP31" s="122"/>
      <c r="AQ31" s="122"/>
      <c r="AR31" s="122"/>
      <c r="AS31" s="122"/>
      <c r="AT31" s="123">
        <v>45809</v>
      </c>
      <c r="AU31" s="122">
        <f t="shared" si="2"/>
        <v>21321000</v>
      </c>
      <c r="AV31" s="122"/>
      <c r="AW31" s="123">
        <v>45674</v>
      </c>
      <c r="AX31" s="122"/>
      <c r="AY31" s="122" t="s">
        <v>574</v>
      </c>
      <c r="AZ31" s="123">
        <v>45679</v>
      </c>
      <c r="BA31" s="129" t="s">
        <v>320</v>
      </c>
      <c r="BB31" s="127"/>
    </row>
    <row r="32" spans="1:54" ht="73.5" customHeight="1" x14ac:dyDescent="0.25">
      <c r="A32" s="122">
        <v>28</v>
      </c>
      <c r="B32" s="122" t="s">
        <v>515</v>
      </c>
      <c r="C32" s="123">
        <v>45678</v>
      </c>
      <c r="D32" s="124" t="s">
        <v>644</v>
      </c>
      <c r="E32" s="122">
        <v>19479562</v>
      </c>
      <c r="F32" s="124" t="s">
        <v>612</v>
      </c>
      <c r="G32" s="123">
        <v>45678</v>
      </c>
      <c r="H32" s="123">
        <v>45678</v>
      </c>
      <c r="I32" s="123">
        <v>46022</v>
      </c>
      <c r="J32" s="122">
        <f t="shared" si="0"/>
        <v>344</v>
      </c>
      <c r="K32" s="122">
        <v>40000000</v>
      </c>
      <c r="L32" s="122" t="s">
        <v>186</v>
      </c>
      <c r="M32" s="122" t="s">
        <v>644</v>
      </c>
      <c r="N32" s="122">
        <v>19479562</v>
      </c>
      <c r="O32" s="122" t="s">
        <v>645</v>
      </c>
      <c r="P32" s="122" t="s">
        <v>600</v>
      </c>
      <c r="Q32" s="122" t="s">
        <v>601</v>
      </c>
      <c r="R32" s="122">
        <v>44</v>
      </c>
      <c r="S32" s="122">
        <v>40000000</v>
      </c>
      <c r="T32" s="123">
        <v>45678</v>
      </c>
      <c r="U32" s="122">
        <v>40</v>
      </c>
      <c r="V32" s="123">
        <v>45678</v>
      </c>
      <c r="W32" s="122" t="s">
        <v>491</v>
      </c>
      <c r="X32" s="122">
        <v>378</v>
      </c>
      <c r="Y32" s="122">
        <v>2800000</v>
      </c>
      <c r="Z32" s="123">
        <v>45987</v>
      </c>
      <c r="AA32" s="122"/>
      <c r="AB32" s="122"/>
      <c r="AC32" s="122"/>
      <c r="AD32" s="122"/>
      <c r="AE32" s="122"/>
      <c r="AF32" s="122"/>
      <c r="AG32" s="122"/>
      <c r="AH32" s="122"/>
      <c r="AI32" s="122"/>
      <c r="AJ32" s="122"/>
      <c r="AK32" s="122"/>
      <c r="AL32" s="122"/>
      <c r="AM32" s="122"/>
      <c r="AN32" s="122"/>
      <c r="AO32" s="122"/>
      <c r="AP32" s="122"/>
      <c r="AQ32" s="122"/>
      <c r="AR32" s="122"/>
      <c r="AS32" s="122"/>
      <c r="AT32" s="122"/>
      <c r="AU32" s="122">
        <f t="shared" si="2"/>
        <v>42800000</v>
      </c>
      <c r="AV32" s="122"/>
      <c r="AW32" s="123">
        <v>45678</v>
      </c>
      <c r="AX32" s="122"/>
      <c r="AY32" s="122" t="s">
        <v>580</v>
      </c>
      <c r="AZ32" s="123">
        <v>45680</v>
      </c>
      <c r="BA32" s="129" t="s">
        <v>320</v>
      </c>
      <c r="BB32" s="127"/>
    </row>
    <row r="33" spans="1:54" ht="73.5" customHeight="1" x14ac:dyDescent="0.25">
      <c r="A33" s="122">
        <v>29</v>
      </c>
      <c r="B33" s="122" t="s">
        <v>515</v>
      </c>
      <c r="C33" s="123">
        <v>45679</v>
      </c>
      <c r="D33" s="124" t="s">
        <v>646</v>
      </c>
      <c r="E33" s="122" t="s">
        <v>647</v>
      </c>
      <c r="F33" s="124" t="s">
        <v>648</v>
      </c>
      <c r="G33" s="123">
        <v>45679</v>
      </c>
      <c r="H33" s="123">
        <v>45679</v>
      </c>
      <c r="I33" s="123">
        <v>46022</v>
      </c>
      <c r="J33" s="122">
        <f t="shared" si="0"/>
        <v>343</v>
      </c>
      <c r="K33" s="122">
        <v>80000000</v>
      </c>
      <c r="L33" s="122" t="s">
        <v>186</v>
      </c>
      <c r="M33" s="122" t="s">
        <v>649</v>
      </c>
      <c r="N33" s="122">
        <v>52206714</v>
      </c>
      <c r="O33" s="122" t="s">
        <v>650</v>
      </c>
      <c r="P33" s="122" t="s">
        <v>47</v>
      </c>
      <c r="Q33" s="122" t="s">
        <v>592</v>
      </c>
      <c r="R33" s="122">
        <v>47</v>
      </c>
      <c r="S33" s="122">
        <v>80000000</v>
      </c>
      <c r="T33" s="123">
        <v>45679</v>
      </c>
      <c r="U33" s="122">
        <v>43</v>
      </c>
      <c r="V33" s="123">
        <v>45679</v>
      </c>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f t="shared" si="2"/>
        <v>80000000</v>
      </c>
      <c r="AV33" s="122"/>
      <c r="AW33" s="123">
        <v>45679</v>
      </c>
      <c r="AX33" s="122"/>
      <c r="AY33" s="122" t="s">
        <v>580</v>
      </c>
      <c r="AZ33" s="123">
        <v>45684</v>
      </c>
      <c r="BA33" s="129" t="s">
        <v>320</v>
      </c>
      <c r="BB33" s="127"/>
    </row>
    <row r="34" spans="1:54" ht="73.5" customHeight="1" x14ac:dyDescent="0.25">
      <c r="A34" s="122">
        <v>30</v>
      </c>
      <c r="B34" s="122" t="s">
        <v>515</v>
      </c>
      <c r="C34" s="123">
        <v>45681</v>
      </c>
      <c r="D34" s="124" t="s">
        <v>141</v>
      </c>
      <c r="E34" s="122">
        <v>1053610209</v>
      </c>
      <c r="F34" s="124" t="s">
        <v>651</v>
      </c>
      <c r="G34" s="123">
        <v>45681</v>
      </c>
      <c r="H34" s="123">
        <v>45681</v>
      </c>
      <c r="I34" s="123">
        <v>46010</v>
      </c>
      <c r="J34" s="122">
        <f t="shared" ref="J34:J65" si="3">I34-H34</f>
        <v>329</v>
      </c>
      <c r="K34" s="122">
        <v>9540000</v>
      </c>
      <c r="L34" s="122" t="s">
        <v>186</v>
      </c>
      <c r="M34" s="122" t="s">
        <v>141</v>
      </c>
      <c r="N34" s="122">
        <v>1053610209</v>
      </c>
      <c r="O34" s="122" t="s">
        <v>652</v>
      </c>
      <c r="P34" s="122" t="s">
        <v>47</v>
      </c>
      <c r="Q34" s="122" t="s">
        <v>584</v>
      </c>
      <c r="R34" s="122">
        <v>45</v>
      </c>
      <c r="S34" s="125">
        <v>9450000</v>
      </c>
      <c r="T34" s="123">
        <v>45678</v>
      </c>
      <c r="U34" s="122">
        <v>46</v>
      </c>
      <c r="V34" s="123">
        <v>45681</v>
      </c>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f t="shared" si="2"/>
        <v>9540000</v>
      </c>
      <c r="AV34" s="122"/>
      <c r="AW34" s="123">
        <v>45681</v>
      </c>
      <c r="AX34" s="122"/>
      <c r="AY34" s="122" t="s">
        <v>580</v>
      </c>
      <c r="AZ34" s="123">
        <v>45686</v>
      </c>
      <c r="BA34" s="129" t="s">
        <v>320</v>
      </c>
      <c r="BB34" s="127"/>
    </row>
    <row r="35" spans="1:54" ht="73.5" customHeight="1" x14ac:dyDescent="0.25">
      <c r="A35" s="122">
        <v>31</v>
      </c>
      <c r="B35" s="122" t="s">
        <v>515</v>
      </c>
      <c r="C35" s="123">
        <v>45687</v>
      </c>
      <c r="D35" s="124" t="s">
        <v>653</v>
      </c>
      <c r="E35" s="122">
        <v>1049628860</v>
      </c>
      <c r="F35" s="124" t="s">
        <v>370</v>
      </c>
      <c r="G35" s="123">
        <v>45687</v>
      </c>
      <c r="H35" s="123">
        <v>45688</v>
      </c>
      <c r="I35" s="123">
        <v>46022</v>
      </c>
      <c r="J35" s="122">
        <f t="shared" si="3"/>
        <v>334</v>
      </c>
      <c r="K35" s="122">
        <v>45000000</v>
      </c>
      <c r="L35" s="122" t="s">
        <v>186</v>
      </c>
      <c r="M35" s="122" t="s">
        <v>653</v>
      </c>
      <c r="N35" s="122">
        <v>1049628860</v>
      </c>
      <c r="O35" s="122" t="s">
        <v>654</v>
      </c>
      <c r="P35" s="122" t="s">
        <v>614</v>
      </c>
      <c r="Q35" s="122" t="s">
        <v>601</v>
      </c>
      <c r="R35" s="122">
        <v>19</v>
      </c>
      <c r="S35" s="122">
        <v>45000000</v>
      </c>
      <c r="T35" s="123">
        <v>45658</v>
      </c>
      <c r="U35" s="122">
        <v>53</v>
      </c>
      <c r="V35" s="123">
        <v>45687</v>
      </c>
      <c r="W35" s="122" t="s">
        <v>490</v>
      </c>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f t="shared" si="2"/>
        <v>45000000</v>
      </c>
      <c r="AV35" s="122"/>
      <c r="AW35" s="123">
        <v>45688</v>
      </c>
      <c r="AX35" s="122"/>
      <c r="AY35" s="122" t="s">
        <v>580</v>
      </c>
      <c r="AZ35" s="123">
        <v>45692</v>
      </c>
      <c r="BA35" s="129" t="s">
        <v>320</v>
      </c>
      <c r="BB35" s="127"/>
    </row>
    <row r="36" spans="1:54" ht="73.5" customHeight="1" x14ac:dyDescent="0.25">
      <c r="A36" s="122">
        <v>32</v>
      </c>
      <c r="B36" s="122" t="s">
        <v>515</v>
      </c>
      <c r="C36" s="123">
        <v>45695</v>
      </c>
      <c r="D36" s="124" t="s">
        <v>653</v>
      </c>
      <c r="E36" s="122">
        <v>1049628860</v>
      </c>
      <c r="F36" s="124" t="s">
        <v>635</v>
      </c>
      <c r="G36" s="123">
        <v>45695</v>
      </c>
      <c r="H36" s="123">
        <v>45696</v>
      </c>
      <c r="I36" s="123">
        <v>46022</v>
      </c>
      <c r="J36" s="122">
        <f t="shared" si="3"/>
        <v>326</v>
      </c>
      <c r="K36" s="122">
        <v>80000000</v>
      </c>
      <c r="L36" s="122" t="s">
        <v>186</v>
      </c>
      <c r="M36" s="122" t="s">
        <v>653</v>
      </c>
      <c r="N36" s="122">
        <v>1049628860</v>
      </c>
      <c r="O36" s="122" t="s">
        <v>654</v>
      </c>
      <c r="P36" s="122" t="s">
        <v>614</v>
      </c>
      <c r="Q36" s="122" t="s">
        <v>601</v>
      </c>
      <c r="R36" s="122">
        <v>21</v>
      </c>
      <c r="S36" s="122">
        <v>80000000</v>
      </c>
      <c r="T36" s="123">
        <v>45658</v>
      </c>
      <c r="U36" s="122">
        <v>60</v>
      </c>
      <c r="V36" s="123">
        <v>45695</v>
      </c>
      <c r="W36" s="122" t="s">
        <v>491</v>
      </c>
      <c r="X36" s="122">
        <v>257</v>
      </c>
      <c r="Y36" s="122">
        <v>18000000</v>
      </c>
      <c r="Z36" s="123">
        <v>45897</v>
      </c>
      <c r="AA36" s="122">
        <v>18000000</v>
      </c>
      <c r="AB36" s="123">
        <v>45905</v>
      </c>
      <c r="AC36" s="122"/>
      <c r="AD36" s="122"/>
      <c r="AE36" s="122"/>
      <c r="AF36" s="122"/>
      <c r="AG36" s="122"/>
      <c r="AH36" s="122"/>
      <c r="AI36" s="122"/>
      <c r="AJ36" s="122"/>
      <c r="AK36" s="122"/>
      <c r="AL36" s="122"/>
      <c r="AM36" s="122"/>
      <c r="AN36" s="122"/>
      <c r="AO36" s="122"/>
      <c r="AP36" s="122"/>
      <c r="AQ36" s="122"/>
      <c r="AR36" s="122"/>
      <c r="AS36" s="122"/>
      <c r="AT36" s="122"/>
      <c r="AU36" s="122">
        <f t="shared" si="2"/>
        <v>98000000</v>
      </c>
      <c r="AV36" s="122"/>
      <c r="AW36" s="123">
        <v>45696</v>
      </c>
      <c r="AX36" s="122"/>
      <c r="AY36" s="122" t="s">
        <v>580</v>
      </c>
      <c r="AZ36" s="123">
        <v>45700</v>
      </c>
      <c r="BA36" s="129" t="s">
        <v>320</v>
      </c>
      <c r="BB36" s="127"/>
    </row>
    <row r="37" spans="1:54" ht="73.5" customHeight="1" x14ac:dyDescent="0.25">
      <c r="A37" s="122">
        <v>33</v>
      </c>
      <c r="B37" s="122" t="s">
        <v>515</v>
      </c>
      <c r="C37" s="123">
        <v>45699</v>
      </c>
      <c r="D37" s="124" t="s">
        <v>655</v>
      </c>
      <c r="E37" s="122" t="s">
        <v>233</v>
      </c>
      <c r="F37" s="124" t="s">
        <v>656</v>
      </c>
      <c r="G37" s="123">
        <v>45699</v>
      </c>
      <c r="H37" s="123">
        <v>45699</v>
      </c>
      <c r="I37" s="123">
        <v>46014</v>
      </c>
      <c r="J37" s="122">
        <f t="shared" si="3"/>
        <v>315</v>
      </c>
      <c r="K37" s="122">
        <v>10000000</v>
      </c>
      <c r="L37" s="122" t="s">
        <v>186</v>
      </c>
      <c r="M37" s="122" t="s">
        <v>235</v>
      </c>
      <c r="N37" s="122">
        <v>91496249</v>
      </c>
      <c r="O37" s="122" t="s">
        <v>657</v>
      </c>
      <c r="P37" s="122" t="s">
        <v>614</v>
      </c>
      <c r="Q37" s="122" t="s">
        <v>601</v>
      </c>
      <c r="R37" s="122">
        <v>58</v>
      </c>
      <c r="S37" s="122">
        <v>10000000</v>
      </c>
      <c r="T37" s="123">
        <v>45687</v>
      </c>
      <c r="U37" s="122">
        <v>61</v>
      </c>
      <c r="V37" s="123">
        <v>45699</v>
      </c>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f t="shared" si="2"/>
        <v>10000000</v>
      </c>
      <c r="AV37" s="122"/>
      <c r="AW37" s="123">
        <v>45699</v>
      </c>
      <c r="AX37" s="122"/>
      <c r="AY37" s="122" t="s">
        <v>580</v>
      </c>
      <c r="AZ37" s="123">
        <v>45701</v>
      </c>
      <c r="BA37" s="129" t="s">
        <v>320</v>
      </c>
      <c r="BB37" s="127"/>
    </row>
    <row r="38" spans="1:54" ht="73.5" customHeight="1" x14ac:dyDescent="0.25">
      <c r="A38" s="122">
        <v>34</v>
      </c>
      <c r="B38" s="122" t="s">
        <v>515</v>
      </c>
      <c r="C38" s="123">
        <v>45701</v>
      </c>
      <c r="D38" s="124" t="s">
        <v>658</v>
      </c>
      <c r="E38" s="122" t="s">
        <v>659</v>
      </c>
      <c r="F38" s="124" t="s">
        <v>660</v>
      </c>
      <c r="G38" s="123">
        <v>45701</v>
      </c>
      <c r="H38" s="123">
        <v>45704</v>
      </c>
      <c r="I38" s="123">
        <v>46017</v>
      </c>
      <c r="J38" s="122">
        <f t="shared" si="3"/>
        <v>313</v>
      </c>
      <c r="K38" s="122">
        <v>29150000</v>
      </c>
      <c r="L38" s="122" t="s">
        <v>186</v>
      </c>
      <c r="M38" s="122" t="s">
        <v>661</v>
      </c>
      <c r="N38" s="122">
        <v>1152186593</v>
      </c>
      <c r="O38" s="122" t="s">
        <v>662</v>
      </c>
      <c r="P38" s="122" t="s">
        <v>614</v>
      </c>
      <c r="Q38" s="122" t="s">
        <v>601</v>
      </c>
      <c r="R38" s="122">
        <v>52</v>
      </c>
      <c r="S38" s="122">
        <v>29150000</v>
      </c>
      <c r="T38" s="123">
        <v>45684</v>
      </c>
      <c r="U38" s="122">
        <v>62</v>
      </c>
      <c r="V38" s="123">
        <v>45701</v>
      </c>
      <c r="W38" s="122" t="s">
        <v>490</v>
      </c>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f t="shared" si="2"/>
        <v>29150000</v>
      </c>
      <c r="AV38" s="122"/>
      <c r="AW38" s="123">
        <v>45704</v>
      </c>
      <c r="AX38" s="122"/>
      <c r="AY38" s="122" t="s">
        <v>505</v>
      </c>
      <c r="AZ38" s="123">
        <v>45706</v>
      </c>
      <c r="BA38" s="129" t="s">
        <v>320</v>
      </c>
      <c r="BB38" s="127"/>
    </row>
    <row r="39" spans="1:54" ht="73.5" customHeight="1" x14ac:dyDescent="0.25">
      <c r="A39" s="122">
        <v>35</v>
      </c>
      <c r="B39" s="122" t="s">
        <v>515</v>
      </c>
      <c r="C39" s="123">
        <v>45709</v>
      </c>
      <c r="D39" s="124" t="s">
        <v>349</v>
      </c>
      <c r="E39" s="122">
        <v>71763553</v>
      </c>
      <c r="F39" s="124" t="s">
        <v>663</v>
      </c>
      <c r="G39" s="123">
        <v>45709</v>
      </c>
      <c r="H39" s="123">
        <v>45709</v>
      </c>
      <c r="I39" s="123">
        <v>46022</v>
      </c>
      <c r="J39" s="122">
        <f t="shared" si="3"/>
        <v>313</v>
      </c>
      <c r="K39" s="122">
        <v>40000000</v>
      </c>
      <c r="L39" s="122" t="s">
        <v>186</v>
      </c>
      <c r="M39" s="122" t="s">
        <v>349</v>
      </c>
      <c r="N39" s="122">
        <v>71763553</v>
      </c>
      <c r="O39" s="122" t="s">
        <v>664</v>
      </c>
      <c r="P39" s="122" t="s">
        <v>47</v>
      </c>
      <c r="Q39" s="122" t="s">
        <v>665</v>
      </c>
      <c r="R39" s="122">
        <v>68</v>
      </c>
      <c r="S39" s="122">
        <v>40000000</v>
      </c>
      <c r="T39" s="123">
        <v>45708</v>
      </c>
      <c r="U39" s="122">
        <v>68</v>
      </c>
      <c r="V39" s="123">
        <v>45709</v>
      </c>
      <c r="W39" s="122" t="s">
        <v>794</v>
      </c>
      <c r="X39" s="122">
        <v>246</v>
      </c>
      <c r="Y39" s="122">
        <v>20000000</v>
      </c>
      <c r="Z39" s="123">
        <v>45889</v>
      </c>
      <c r="AA39" s="122">
        <v>253</v>
      </c>
      <c r="AB39" s="123">
        <v>45891</v>
      </c>
      <c r="AC39" s="122"/>
      <c r="AD39" s="122"/>
      <c r="AE39" s="122"/>
      <c r="AF39" s="122"/>
      <c r="AG39" s="122"/>
      <c r="AH39" s="122"/>
      <c r="AI39" s="122"/>
      <c r="AJ39" s="122"/>
      <c r="AK39" s="122"/>
      <c r="AL39" s="122"/>
      <c r="AM39" s="122"/>
      <c r="AN39" s="122"/>
      <c r="AO39" s="122"/>
      <c r="AP39" s="122"/>
      <c r="AQ39" s="122"/>
      <c r="AR39" s="122"/>
      <c r="AS39" s="122"/>
      <c r="AT39" s="123">
        <v>46022</v>
      </c>
      <c r="AU39" s="122">
        <f t="shared" si="2"/>
        <v>60000000</v>
      </c>
      <c r="AV39" s="122"/>
      <c r="AW39" s="123">
        <v>45709</v>
      </c>
      <c r="AX39" s="122"/>
      <c r="AY39" s="122" t="s">
        <v>580</v>
      </c>
      <c r="AZ39" s="123">
        <v>45714</v>
      </c>
      <c r="BA39" s="129" t="s">
        <v>320</v>
      </c>
      <c r="BB39" s="127"/>
    </row>
    <row r="40" spans="1:54" ht="73.5" customHeight="1" x14ac:dyDescent="0.25">
      <c r="A40" s="122">
        <v>36</v>
      </c>
      <c r="B40" s="122" t="s">
        <v>515</v>
      </c>
      <c r="C40" s="123">
        <v>45716</v>
      </c>
      <c r="D40" s="124" t="s">
        <v>569</v>
      </c>
      <c r="E40" s="122" t="s">
        <v>300</v>
      </c>
      <c r="F40" s="124" t="s">
        <v>570</v>
      </c>
      <c r="G40" s="123">
        <v>45716</v>
      </c>
      <c r="H40" s="123">
        <v>45717</v>
      </c>
      <c r="I40" s="123">
        <v>45900</v>
      </c>
      <c r="J40" s="122">
        <f t="shared" si="3"/>
        <v>183</v>
      </c>
      <c r="K40" s="122">
        <v>3420000000</v>
      </c>
      <c r="L40" s="122" t="s">
        <v>186</v>
      </c>
      <c r="M40" s="122" t="s">
        <v>138</v>
      </c>
      <c r="N40" s="122">
        <v>1049651653</v>
      </c>
      <c r="O40" s="122" t="s">
        <v>571</v>
      </c>
      <c r="P40" s="122" t="s">
        <v>572</v>
      </c>
      <c r="Q40" s="122" t="s">
        <v>573</v>
      </c>
      <c r="R40" s="122">
        <v>80</v>
      </c>
      <c r="S40" s="122">
        <v>3420000000</v>
      </c>
      <c r="T40" s="123">
        <v>45696</v>
      </c>
      <c r="U40" s="122">
        <v>74</v>
      </c>
      <c r="V40" s="123">
        <v>45716</v>
      </c>
      <c r="W40" s="122" t="s">
        <v>793</v>
      </c>
      <c r="X40" s="122"/>
      <c r="Y40" s="122"/>
      <c r="Z40" s="122"/>
      <c r="AA40" s="122"/>
      <c r="AB40" s="122"/>
      <c r="AC40" s="122" t="s">
        <v>794</v>
      </c>
      <c r="AD40" s="122">
        <v>251</v>
      </c>
      <c r="AE40" s="122">
        <v>600000000</v>
      </c>
      <c r="AF40" s="123">
        <v>45897</v>
      </c>
      <c r="AG40" s="122">
        <v>268</v>
      </c>
      <c r="AH40" s="123">
        <v>45898</v>
      </c>
      <c r="AI40" s="122" t="s">
        <v>491</v>
      </c>
      <c r="AJ40" s="122">
        <v>291</v>
      </c>
      <c r="AK40" s="125">
        <v>305000000</v>
      </c>
      <c r="AL40" s="123">
        <v>45929</v>
      </c>
      <c r="AM40" s="122">
        <v>317</v>
      </c>
      <c r="AN40" s="123">
        <v>45930</v>
      </c>
      <c r="AO40" s="122" t="s">
        <v>794</v>
      </c>
      <c r="AP40" s="122">
        <v>242000000</v>
      </c>
      <c r="AQ40" s="123">
        <v>45939</v>
      </c>
      <c r="AR40" s="122">
        <v>339</v>
      </c>
      <c r="AS40" s="123">
        <v>45944</v>
      </c>
      <c r="AT40" s="123">
        <v>45961</v>
      </c>
      <c r="AU40" s="122">
        <f t="shared" si="2"/>
        <v>4020000291</v>
      </c>
      <c r="AV40" s="122"/>
      <c r="AW40" s="123">
        <v>45717</v>
      </c>
      <c r="AX40" s="122"/>
      <c r="AY40" s="122" t="s">
        <v>574</v>
      </c>
      <c r="AZ40" s="123">
        <v>45721</v>
      </c>
      <c r="BA40" s="129" t="s">
        <v>320</v>
      </c>
      <c r="BB40" s="127"/>
    </row>
    <row r="41" spans="1:54" ht="73.5" customHeight="1" x14ac:dyDescent="0.25">
      <c r="A41" s="122">
        <v>37</v>
      </c>
      <c r="B41" s="122" t="s">
        <v>515</v>
      </c>
      <c r="C41" s="123">
        <v>45721</v>
      </c>
      <c r="D41" s="124" t="s">
        <v>666</v>
      </c>
      <c r="E41" s="122" t="s">
        <v>667</v>
      </c>
      <c r="F41" s="124" t="s">
        <v>668</v>
      </c>
      <c r="G41" s="123">
        <v>45721</v>
      </c>
      <c r="H41" s="123">
        <v>45723</v>
      </c>
      <c r="I41" s="123">
        <v>45763</v>
      </c>
      <c r="J41" s="122">
        <f t="shared" si="3"/>
        <v>40</v>
      </c>
      <c r="K41" s="122">
        <v>50463323</v>
      </c>
      <c r="L41" s="122" t="s">
        <v>186</v>
      </c>
      <c r="M41" s="122" t="s">
        <v>669</v>
      </c>
      <c r="N41" s="122">
        <v>1057575000</v>
      </c>
      <c r="O41" s="122" t="s">
        <v>670</v>
      </c>
      <c r="P41" s="122" t="s">
        <v>572</v>
      </c>
      <c r="Q41" s="122" t="s">
        <v>573</v>
      </c>
      <c r="R41" s="122">
        <v>67</v>
      </c>
      <c r="S41" s="122">
        <v>50463323</v>
      </c>
      <c r="T41" s="123">
        <v>45708</v>
      </c>
      <c r="U41" s="122">
        <v>79</v>
      </c>
      <c r="V41" s="123">
        <v>45721</v>
      </c>
      <c r="W41" s="122" t="s">
        <v>491</v>
      </c>
      <c r="X41" s="122">
        <v>126</v>
      </c>
      <c r="Y41" s="122">
        <v>22886342</v>
      </c>
      <c r="Z41" s="123">
        <v>45758</v>
      </c>
      <c r="AA41" s="122">
        <v>124</v>
      </c>
      <c r="AB41" s="123">
        <v>45758</v>
      </c>
      <c r="AC41" s="122" t="s">
        <v>794</v>
      </c>
      <c r="AD41" s="122">
        <v>184</v>
      </c>
      <c r="AE41" s="122">
        <v>2344837</v>
      </c>
      <c r="AF41" s="123">
        <v>45824</v>
      </c>
      <c r="AG41" s="122">
        <v>182</v>
      </c>
      <c r="AH41" s="123">
        <v>45827</v>
      </c>
      <c r="AI41" s="122" t="s">
        <v>815</v>
      </c>
      <c r="AJ41" s="122"/>
      <c r="AK41" s="122"/>
      <c r="AL41" s="122"/>
      <c r="AM41" s="122"/>
      <c r="AN41" s="122"/>
      <c r="AO41" s="122"/>
      <c r="AP41" s="122"/>
      <c r="AQ41" s="122"/>
      <c r="AR41" s="122"/>
      <c r="AS41" s="122"/>
      <c r="AT41" s="123">
        <v>45869</v>
      </c>
      <c r="AU41" s="122">
        <f>K41+Y41+AE41</f>
        <v>75694502</v>
      </c>
      <c r="AV41" s="122"/>
      <c r="AW41" s="123">
        <v>45723</v>
      </c>
      <c r="AX41" s="122"/>
      <c r="AY41" s="122" t="s">
        <v>505</v>
      </c>
      <c r="AZ41" s="123">
        <v>45726</v>
      </c>
      <c r="BA41" s="129" t="s">
        <v>320</v>
      </c>
      <c r="BB41" s="127"/>
    </row>
    <row r="42" spans="1:54" ht="73.5" customHeight="1" x14ac:dyDescent="0.25">
      <c r="A42" s="122">
        <v>38</v>
      </c>
      <c r="B42" s="122" t="s">
        <v>515</v>
      </c>
      <c r="C42" s="123">
        <v>45730</v>
      </c>
      <c r="D42" s="124" t="s">
        <v>671</v>
      </c>
      <c r="E42" s="122">
        <v>1049624067</v>
      </c>
      <c r="F42" s="124" t="s">
        <v>672</v>
      </c>
      <c r="G42" s="123">
        <v>45730</v>
      </c>
      <c r="H42" s="123">
        <v>45735</v>
      </c>
      <c r="I42" s="123">
        <v>46017</v>
      </c>
      <c r="J42" s="122">
        <f t="shared" si="3"/>
        <v>282</v>
      </c>
      <c r="K42" s="122">
        <v>15000000</v>
      </c>
      <c r="L42" s="122" t="s">
        <v>186</v>
      </c>
      <c r="M42" s="122" t="s">
        <v>671</v>
      </c>
      <c r="N42" s="122">
        <v>1049624067</v>
      </c>
      <c r="O42" s="122" t="s">
        <v>673</v>
      </c>
      <c r="P42" s="122" t="s">
        <v>674</v>
      </c>
      <c r="Q42" s="122" t="s">
        <v>675</v>
      </c>
      <c r="R42" s="122">
        <v>83</v>
      </c>
      <c r="S42" s="122">
        <v>15000000</v>
      </c>
      <c r="T42" s="123">
        <v>45716</v>
      </c>
      <c r="U42" s="122">
        <v>90</v>
      </c>
      <c r="V42" s="123">
        <v>45730</v>
      </c>
      <c r="W42" s="122" t="s">
        <v>490</v>
      </c>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f t="shared" ref="AU42:AU73" si="4">K42+Y42+AE42+AJ42</f>
        <v>15000000</v>
      </c>
      <c r="AV42" s="122"/>
      <c r="AW42" s="123">
        <v>45735</v>
      </c>
      <c r="AX42" s="122"/>
      <c r="AY42" s="122" t="s">
        <v>580</v>
      </c>
      <c r="AZ42" s="123">
        <v>45735</v>
      </c>
      <c r="BA42" s="129" t="s">
        <v>320</v>
      </c>
      <c r="BB42" s="127"/>
    </row>
    <row r="43" spans="1:54" ht="73.5" customHeight="1" x14ac:dyDescent="0.25">
      <c r="A43" s="122">
        <v>39</v>
      </c>
      <c r="B43" s="122" t="s">
        <v>515</v>
      </c>
      <c r="C43" s="123">
        <v>45730</v>
      </c>
      <c r="D43" s="124" t="s">
        <v>676</v>
      </c>
      <c r="E43" s="122">
        <v>40036195</v>
      </c>
      <c r="F43" s="124" t="s">
        <v>677</v>
      </c>
      <c r="G43" s="123">
        <v>45730</v>
      </c>
      <c r="H43" s="123">
        <v>45733</v>
      </c>
      <c r="I43" s="123">
        <v>45869</v>
      </c>
      <c r="J43" s="122">
        <f t="shared" si="3"/>
        <v>136</v>
      </c>
      <c r="K43" s="122">
        <v>21000000</v>
      </c>
      <c r="L43" s="122" t="s">
        <v>186</v>
      </c>
      <c r="M43" s="122" t="s">
        <v>676</v>
      </c>
      <c r="N43" s="122">
        <v>40036195</v>
      </c>
      <c r="O43" s="122" t="s">
        <v>678</v>
      </c>
      <c r="P43" s="122" t="s">
        <v>47</v>
      </c>
      <c r="Q43" s="122" t="s">
        <v>679</v>
      </c>
      <c r="R43" s="122">
        <v>90</v>
      </c>
      <c r="S43" s="125">
        <v>24500000</v>
      </c>
      <c r="T43" s="123">
        <v>45722</v>
      </c>
      <c r="U43" s="122">
        <v>89</v>
      </c>
      <c r="V43" s="123">
        <v>45730</v>
      </c>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f t="shared" si="4"/>
        <v>21000000</v>
      </c>
      <c r="AV43" s="122"/>
      <c r="AW43" s="123">
        <v>45733</v>
      </c>
      <c r="AX43" s="122"/>
      <c r="AY43" s="122" t="s">
        <v>574</v>
      </c>
      <c r="AZ43" s="123">
        <v>45735</v>
      </c>
      <c r="BA43" s="129" t="s">
        <v>320</v>
      </c>
      <c r="BB43" s="127"/>
    </row>
    <row r="44" spans="1:54" ht="73.5" customHeight="1" x14ac:dyDescent="0.25">
      <c r="A44" s="122">
        <v>40</v>
      </c>
      <c r="B44" s="122" t="s">
        <v>515</v>
      </c>
      <c r="C44" s="123">
        <v>45735</v>
      </c>
      <c r="D44" s="124" t="s">
        <v>680</v>
      </c>
      <c r="E44" s="122">
        <v>63438209</v>
      </c>
      <c r="F44" s="124" t="s">
        <v>681</v>
      </c>
      <c r="G44" s="123">
        <v>45735</v>
      </c>
      <c r="H44" s="123">
        <v>45737</v>
      </c>
      <c r="I44" s="123">
        <v>46017</v>
      </c>
      <c r="J44" s="122">
        <f t="shared" si="3"/>
        <v>280</v>
      </c>
      <c r="K44" s="122">
        <v>23000000</v>
      </c>
      <c r="L44" s="122" t="s">
        <v>186</v>
      </c>
      <c r="M44" s="122" t="s">
        <v>680</v>
      </c>
      <c r="N44" s="122">
        <v>63438209</v>
      </c>
      <c r="O44" s="122" t="s">
        <v>692</v>
      </c>
      <c r="P44" s="122" t="s">
        <v>614</v>
      </c>
      <c r="Q44" s="122" t="s">
        <v>601</v>
      </c>
      <c r="R44" s="122">
        <v>96</v>
      </c>
      <c r="S44" s="122">
        <v>23000000</v>
      </c>
      <c r="T44" s="123">
        <v>45730</v>
      </c>
      <c r="U44" s="122">
        <v>95</v>
      </c>
      <c r="V44" s="123">
        <v>45736</v>
      </c>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f t="shared" si="4"/>
        <v>23000000</v>
      </c>
      <c r="AV44" s="122"/>
      <c r="AW44" s="123">
        <v>45737</v>
      </c>
      <c r="AX44" s="122"/>
      <c r="AY44" s="122" t="s">
        <v>505</v>
      </c>
      <c r="AZ44" s="123">
        <v>45741</v>
      </c>
      <c r="BA44" s="129" t="s">
        <v>320</v>
      </c>
      <c r="BB44" s="127"/>
    </row>
    <row r="45" spans="1:54" ht="73.5" customHeight="1" x14ac:dyDescent="0.25">
      <c r="A45" s="122">
        <v>41</v>
      </c>
      <c r="B45" s="122" t="s">
        <v>515</v>
      </c>
      <c r="C45" s="123">
        <v>45743</v>
      </c>
      <c r="D45" s="124" t="s">
        <v>721</v>
      </c>
      <c r="E45" s="122">
        <v>91509444</v>
      </c>
      <c r="F45" s="124" t="s">
        <v>722</v>
      </c>
      <c r="G45" s="123">
        <v>45743</v>
      </c>
      <c r="H45" s="123">
        <v>45744</v>
      </c>
      <c r="I45" s="123">
        <v>45869</v>
      </c>
      <c r="J45" s="122">
        <f t="shared" si="3"/>
        <v>125</v>
      </c>
      <c r="K45" s="122">
        <v>18000000</v>
      </c>
      <c r="L45" s="122" t="s">
        <v>186</v>
      </c>
      <c r="M45" s="122" t="s">
        <v>723</v>
      </c>
      <c r="N45" s="122">
        <v>9159444</v>
      </c>
      <c r="O45" s="122" t="s">
        <v>724</v>
      </c>
      <c r="P45" s="122" t="s">
        <v>726</v>
      </c>
      <c r="Q45" s="122" t="s">
        <v>725</v>
      </c>
      <c r="R45" s="122">
        <v>100</v>
      </c>
      <c r="S45" s="122">
        <v>18000000</v>
      </c>
      <c r="T45" s="123">
        <v>45735</v>
      </c>
      <c r="U45" s="122">
        <v>99</v>
      </c>
      <c r="V45" s="123">
        <v>45743</v>
      </c>
      <c r="W45" s="122" t="s">
        <v>491</v>
      </c>
      <c r="X45" s="122">
        <v>209</v>
      </c>
      <c r="Y45" s="122">
        <v>9000000</v>
      </c>
      <c r="Z45" s="123">
        <v>45856</v>
      </c>
      <c r="AA45" s="122">
        <v>222</v>
      </c>
      <c r="AB45" s="123">
        <v>45866</v>
      </c>
      <c r="AC45" s="122"/>
      <c r="AD45" s="122"/>
      <c r="AE45" s="122"/>
      <c r="AF45" s="122"/>
      <c r="AG45" s="122"/>
      <c r="AH45" s="122"/>
      <c r="AI45" s="122"/>
      <c r="AJ45" s="122"/>
      <c r="AK45" s="122"/>
      <c r="AL45" s="122"/>
      <c r="AM45" s="122"/>
      <c r="AN45" s="122"/>
      <c r="AO45" s="122"/>
      <c r="AP45" s="122"/>
      <c r="AQ45" s="122"/>
      <c r="AR45" s="122"/>
      <c r="AS45" s="122"/>
      <c r="AT45" s="123">
        <v>45929</v>
      </c>
      <c r="AU45" s="122">
        <f t="shared" si="4"/>
        <v>27000000</v>
      </c>
      <c r="AV45" s="122"/>
      <c r="AW45" s="123">
        <v>45744</v>
      </c>
      <c r="AX45" s="122"/>
      <c r="AY45" s="122" t="s">
        <v>574</v>
      </c>
      <c r="AZ45" s="123">
        <v>45747</v>
      </c>
      <c r="BA45" s="129" t="s">
        <v>320</v>
      </c>
      <c r="BB45" s="127"/>
    </row>
    <row r="46" spans="1:54" ht="73.5" customHeight="1" x14ac:dyDescent="0.25">
      <c r="A46" s="122">
        <v>42</v>
      </c>
      <c r="B46" s="122" t="s">
        <v>515</v>
      </c>
      <c r="C46" s="123">
        <v>45748</v>
      </c>
      <c r="D46" s="124" t="s">
        <v>167</v>
      </c>
      <c r="E46" s="122">
        <v>40046374</v>
      </c>
      <c r="F46" s="124" t="s">
        <v>733</v>
      </c>
      <c r="G46" s="123">
        <v>45748</v>
      </c>
      <c r="H46" s="123">
        <v>45750</v>
      </c>
      <c r="I46" s="123">
        <v>46017</v>
      </c>
      <c r="J46" s="122">
        <f t="shared" si="3"/>
        <v>267</v>
      </c>
      <c r="K46" s="122">
        <v>19800000</v>
      </c>
      <c r="L46" s="122" t="s">
        <v>186</v>
      </c>
      <c r="M46" s="124" t="s">
        <v>167</v>
      </c>
      <c r="N46" s="122">
        <v>40046374</v>
      </c>
      <c r="O46" s="122" t="s">
        <v>734</v>
      </c>
      <c r="P46" s="122" t="s">
        <v>47</v>
      </c>
      <c r="Q46" s="122" t="s">
        <v>735</v>
      </c>
      <c r="R46" s="122">
        <v>111</v>
      </c>
      <c r="S46" s="122">
        <v>19800000</v>
      </c>
      <c r="T46" s="123">
        <v>45747</v>
      </c>
      <c r="U46" s="122">
        <v>109</v>
      </c>
      <c r="V46" s="123">
        <v>45748</v>
      </c>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f t="shared" si="4"/>
        <v>19800000</v>
      </c>
      <c r="AV46" s="122"/>
      <c r="AW46" s="123">
        <v>45750</v>
      </c>
      <c r="AX46" s="122"/>
      <c r="AY46" s="122" t="s">
        <v>580</v>
      </c>
      <c r="AZ46" s="123">
        <v>45750</v>
      </c>
      <c r="BA46" s="129" t="s">
        <v>320</v>
      </c>
      <c r="BB46" s="127"/>
    </row>
    <row r="47" spans="1:54" ht="73.5" customHeight="1" x14ac:dyDescent="0.25">
      <c r="A47" s="122">
        <v>45</v>
      </c>
      <c r="B47" s="122" t="s">
        <v>515</v>
      </c>
      <c r="C47" s="123">
        <v>45754</v>
      </c>
      <c r="D47" s="124" t="s">
        <v>736</v>
      </c>
      <c r="E47" s="122">
        <v>7163438</v>
      </c>
      <c r="F47" s="124" t="s">
        <v>737</v>
      </c>
      <c r="G47" s="123">
        <v>45754</v>
      </c>
      <c r="H47" s="123">
        <v>45754</v>
      </c>
      <c r="I47" s="123">
        <v>46020</v>
      </c>
      <c r="J47" s="122">
        <f t="shared" si="3"/>
        <v>266</v>
      </c>
      <c r="K47" s="122">
        <v>38000000</v>
      </c>
      <c r="L47" s="122" t="s">
        <v>186</v>
      </c>
      <c r="M47" s="124" t="s">
        <v>736</v>
      </c>
      <c r="N47" s="122">
        <v>7163438</v>
      </c>
      <c r="O47" s="122" t="s">
        <v>738</v>
      </c>
      <c r="P47" s="122" t="s">
        <v>47</v>
      </c>
      <c r="Q47" s="122" t="s">
        <v>735</v>
      </c>
      <c r="R47" s="122">
        <v>67</v>
      </c>
      <c r="S47" s="122">
        <v>50871135</v>
      </c>
      <c r="T47" s="123">
        <v>45708</v>
      </c>
      <c r="U47" s="122">
        <v>79</v>
      </c>
      <c r="V47" s="123">
        <v>45721</v>
      </c>
      <c r="W47" s="122" t="s">
        <v>490</v>
      </c>
      <c r="X47" s="122"/>
      <c r="Y47" s="122"/>
      <c r="Z47" s="123"/>
      <c r="AA47" s="122"/>
      <c r="AB47" s="123"/>
      <c r="AC47" s="122"/>
      <c r="AD47" s="122"/>
      <c r="AE47" s="122"/>
      <c r="AF47" s="122"/>
      <c r="AG47" s="122"/>
      <c r="AH47" s="122"/>
      <c r="AI47" s="122"/>
      <c r="AJ47" s="122"/>
      <c r="AK47" s="122"/>
      <c r="AL47" s="122"/>
      <c r="AM47" s="122"/>
      <c r="AN47" s="122"/>
      <c r="AO47" s="122"/>
      <c r="AP47" s="122"/>
      <c r="AQ47" s="122"/>
      <c r="AR47" s="122"/>
      <c r="AS47" s="122"/>
      <c r="AT47" s="123"/>
      <c r="AU47" s="122">
        <f t="shared" si="4"/>
        <v>38000000</v>
      </c>
      <c r="AV47" s="122"/>
      <c r="AW47" s="123">
        <v>45754</v>
      </c>
      <c r="AX47" s="122"/>
      <c r="AY47" s="122" t="s">
        <v>580</v>
      </c>
      <c r="AZ47" s="123">
        <v>45757</v>
      </c>
      <c r="BA47" s="129" t="s">
        <v>320</v>
      </c>
      <c r="BB47" s="127"/>
    </row>
    <row r="48" spans="1:54" ht="73.5" customHeight="1" x14ac:dyDescent="0.25">
      <c r="A48" s="122">
        <v>46</v>
      </c>
      <c r="B48" s="122" t="s">
        <v>515</v>
      </c>
      <c r="C48" s="123">
        <v>45758</v>
      </c>
      <c r="D48" s="124" t="s">
        <v>741</v>
      </c>
      <c r="E48" s="122">
        <v>1057581229</v>
      </c>
      <c r="F48" s="124" t="s">
        <v>742</v>
      </c>
      <c r="G48" s="123">
        <v>45758</v>
      </c>
      <c r="H48" s="123">
        <v>45763</v>
      </c>
      <c r="I48" s="123">
        <v>45808</v>
      </c>
      <c r="J48" s="122">
        <f t="shared" si="3"/>
        <v>45</v>
      </c>
      <c r="K48" s="122">
        <v>7500000</v>
      </c>
      <c r="L48" s="122" t="s">
        <v>186</v>
      </c>
      <c r="M48" s="124" t="s">
        <v>741</v>
      </c>
      <c r="N48" s="122">
        <v>1057581229</v>
      </c>
      <c r="O48" s="122" t="s">
        <v>743</v>
      </c>
      <c r="P48" s="122" t="s">
        <v>746</v>
      </c>
      <c r="Q48" s="122" t="s">
        <v>533</v>
      </c>
      <c r="R48" s="122">
        <v>119</v>
      </c>
      <c r="S48" s="122">
        <v>7500000</v>
      </c>
      <c r="T48" s="123">
        <v>45754</v>
      </c>
      <c r="U48" s="122">
        <v>123</v>
      </c>
      <c r="V48" s="123">
        <v>45758</v>
      </c>
      <c r="W48" s="122"/>
      <c r="X48" s="122"/>
      <c r="Y48" s="122"/>
      <c r="Z48" s="123"/>
      <c r="AA48" s="122"/>
      <c r="AB48" s="123"/>
      <c r="AC48" s="122"/>
      <c r="AD48" s="122"/>
      <c r="AE48" s="122"/>
      <c r="AF48" s="122"/>
      <c r="AG48" s="122"/>
      <c r="AH48" s="122"/>
      <c r="AI48" s="122"/>
      <c r="AJ48" s="122"/>
      <c r="AK48" s="122"/>
      <c r="AL48" s="122"/>
      <c r="AM48" s="122"/>
      <c r="AN48" s="122"/>
      <c r="AO48" s="122"/>
      <c r="AP48" s="122"/>
      <c r="AQ48" s="122"/>
      <c r="AR48" s="122"/>
      <c r="AS48" s="122"/>
      <c r="AT48" s="123"/>
      <c r="AU48" s="122">
        <f t="shared" si="4"/>
        <v>7500000</v>
      </c>
      <c r="AV48" s="122"/>
      <c r="AW48" s="123">
        <v>45763</v>
      </c>
      <c r="AX48" s="122"/>
      <c r="AY48" s="122" t="s">
        <v>505</v>
      </c>
      <c r="AZ48" s="123">
        <v>45763</v>
      </c>
      <c r="BA48" s="129" t="s">
        <v>320</v>
      </c>
      <c r="BB48" s="127"/>
    </row>
    <row r="49" spans="1:54" ht="73.5" customHeight="1" x14ac:dyDescent="0.25">
      <c r="A49" s="122">
        <v>47</v>
      </c>
      <c r="B49" s="122" t="s">
        <v>515</v>
      </c>
      <c r="C49" s="123">
        <v>45762</v>
      </c>
      <c r="D49" s="124" t="s">
        <v>375</v>
      </c>
      <c r="E49" s="122">
        <v>40922347</v>
      </c>
      <c r="F49" s="124" t="s">
        <v>744</v>
      </c>
      <c r="G49" s="123">
        <v>45762</v>
      </c>
      <c r="H49" s="123">
        <v>45762</v>
      </c>
      <c r="I49" s="123">
        <v>45869</v>
      </c>
      <c r="J49" s="122">
        <f t="shared" si="3"/>
        <v>107</v>
      </c>
      <c r="K49" s="122">
        <v>120000000</v>
      </c>
      <c r="L49" s="122" t="s">
        <v>186</v>
      </c>
      <c r="M49" s="124" t="s">
        <v>375</v>
      </c>
      <c r="N49" s="122">
        <v>40922347</v>
      </c>
      <c r="O49" s="122" t="s">
        <v>745</v>
      </c>
      <c r="P49" s="122" t="s">
        <v>47</v>
      </c>
      <c r="Q49" s="122" t="s">
        <v>747</v>
      </c>
      <c r="R49" s="122">
        <v>129</v>
      </c>
      <c r="S49" s="122">
        <v>120000000</v>
      </c>
      <c r="T49" s="123">
        <v>45762</v>
      </c>
      <c r="U49" s="122">
        <v>124</v>
      </c>
      <c r="V49" s="123">
        <v>45762</v>
      </c>
      <c r="W49" s="122" t="s">
        <v>793</v>
      </c>
      <c r="X49" s="122"/>
      <c r="Y49" s="122"/>
      <c r="Z49" s="123"/>
      <c r="AA49" s="122"/>
      <c r="AB49" s="123"/>
      <c r="AC49" s="122" t="s">
        <v>490</v>
      </c>
      <c r="AD49" s="122"/>
      <c r="AE49" s="122"/>
      <c r="AF49" s="122"/>
      <c r="AG49" s="122"/>
      <c r="AH49" s="122"/>
      <c r="AI49" s="122" t="s">
        <v>490</v>
      </c>
      <c r="AJ49" s="122"/>
      <c r="AK49" s="122"/>
      <c r="AL49" s="122"/>
      <c r="AM49" s="122"/>
      <c r="AN49" s="122"/>
      <c r="AO49" s="122" t="s">
        <v>490</v>
      </c>
      <c r="AP49" s="122"/>
      <c r="AQ49" s="122"/>
      <c r="AR49" s="122"/>
      <c r="AS49" s="122"/>
      <c r="AT49" s="123">
        <v>46006</v>
      </c>
      <c r="AU49" s="122">
        <f t="shared" si="4"/>
        <v>120000000</v>
      </c>
      <c r="AV49" s="122"/>
      <c r="AW49" s="123">
        <v>45762</v>
      </c>
      <c r="AX49" s="122"/>
      <c r="AY49" s="130" t="s">
        <v>937</v>
      </c>
      <c r="AZ49" s="123">
        <v>45769</v>
      </c>
      <c r="BA49" s="129" t="s">
        <v>320</v>
      </c>
      <c r="BB49" s="127"/>
    </row>
    <row r="50" spans="1:54" ht="73.5" customHeight="1" x14ac:dyDescent="0.25">
      <c r="A50" s="122">
        <v>48</v>
      </c>
      <c r="B50" s="122" t="s">
        <v>515</v>
      </c>
      <c r="C50" s="123">
        <v>45777</v>
      </c>
      <c r="D50" s="124" t="s">
        <v>748</v>
      </c>
      <c r="E50" s="122" t="s">
        <v>749</v>
      </c>
      <c r="F50" s="124" t="s">
        <v>750</v>
      </c>
      <c r="G50" s="123">
        <v>45777</v>
      </c>
      <c r="H50" s="123">
        <v>45779</v>
      </c>
      <c r="I50" s="123">
        <v>46022</v>
      </c>
      <c r="J50" s="122">
        <f t="shared" si="3"/>
        <v>243</v>
      </c>
      <c r="K50" s="122">
        <v>1500000</v>
      </c>
      <c r="L50" s="122" t="s">
        <v>186</v>
      </c>
      <c r="M50" s="124" t="s">
        <v>751</v>
      </c>
      <c r="N50" s="122">
        <v>37901583</v>
      </c>
      <c r="O50" s="122" t="s">
        <v>752</v>
      </c>
      <c r="P50" s="122" t="s">
        <v>47</v>
      </c>
      <c r="Q50" s="122" t="s">
        <v>747</v>
      </c>
      <c r="R50" s="122">
        <v>143</v>
      </c>
      <c r="S50" s="125">
        <v>1500000</v>
      </c>
      <c r="T50" s="123">
        <v>45777</v>
      </c>
      <c r="U50" s="122">
        <v>136</v>
      </c>
      <c r="V50" s="123">
        <v>45777</v>
      </c>
      <c r="W50" s="122"/>
      <c r="X50" s="122"/>
      <c r="Y50" s="122"/>
      <c r="Z50" s="123"/>
      <c r="AA50" s="122"/>
      <c r="AB50" s="123"/>
      <c r="AC50" s="122"/>
      <c r="AD50" s="122"/>
      <c r="AE50" s="122"/>
      <c r="AF50" s="122"/>
      <c r="AG50" s="122"/>
      <c r="AH50" s="122"/>
      <c r="AI50" s="122"/>
      <c r="AJ50" s="122"/>
      <c r="AK50" s="122"/>
      <c r="AL50" s="122"/>
      <c r="AM50" s="122"/>
      <c r="AN50" s="122"/>
      <c r="AO50" s="122"/>
      <c r="AP50" s="122"/>
      <c r="AQ50" s="122"/>
      <c r="AR50" s="122"/>
      <c r="AS50" s="122"/>
      <c r="AT50" s="123"/>
      <c r="AU50" s="122">
        <f t="shared" si="4"/>
        <v>1500000</v>
      </c>
      <c r="AV50" s="122"/>
      <c r="AW50" s="123">
        <v>45782</v>
      </c>
      <c r="AX50" s="122"/>
      <c r="AY50" s="122" t="s">
        <v>580</v>
      </c>
      <c r="AZ50" s="123">
        <v>45783</v>
      </c>
      <c r="BA50" s="129" t="s">
        <v>320</v>
      </c>
      <c r="BB50" s="127"/>
    </row>
    <row r="51" spans="1:54" ht="73.5" customHeight="1" x14ac:dyDescent="0.25">
      <c r="A51" s="122">
        <v>49</v>
      </c>
      <c r="B51" s="122" t="s">
        <v>515</v>
      </c>
      <c r="C51" s="123">
        <v>45785</v>
      </c>
      <c r="D51" s="124" t="s">
        <v>753</v>
      </c>
      <c r="E51" s="122">
        <v>1049614225</v>
      </c>
      <c r="F51" s="124" t="s">
        <v>612</v>
      </c>
      <c r="G51" s="123">
        <v>45785</v>
      </c>
      <c r="H51" s="123">
        <v>45786</v>
      </c>
      <c r="I51" s="123">
        <v>46022</v>
      </c>
      <c r="J51" s="122">
        <f t="shared" si="3"/>
        <v>236</v>
      </c>
      <c r="K51" s="122">
        <v>20000000</v>
      </c>
      <c r="L51" s="122" t="s">
        <v>186</v>
      </c>
      <c r="M51" s="124" t="s">
        <v>753</v>
      </c>
      <c r="N51" s="122">
        <v>1049614225</v>
      </c>
      <c r="O51" s="122" t="s">
        <v>754</v>
      </c>
      <c r="P51" s="122" t="s">
        <v>614</v>
      </c>
      <c r="Q51" s="122" t="s">
        <v>601</v>
      </c>
      <c r="R51" s="122">
        <v>139</v>
      </c>
      <c r="S51" s="122">
        <v>20000000</v>
      </c>
      <c r="T51" s="123">
        <v>45775</v>
      </c>
      <c r="U51" s="122">
        <v>145</v>
      </c>
      <c r="V51" s="123">
        <v>45783</v>
      </c>
      <c r="W51" s="122" t="s">
        <v>491</v>
      </c>
      <c r="X51" s="122">
        <v>201</v>
      </c>
      <c r="Y51" s="122">
        <v>7000000</v>
      </c>
      <c r="Z51" s="123">
        <v>45841</v>
      </c>
      <c r="AA51" s="122">
        <v>216</v>
      </c>
      <c r="AB51" s="123">
        <v>45860</v>
      </c>
      <c r="AC51" s="122"/>
      <c r="AD51" s="122"/>
      <c r="AE51" s="122"/>
      <c r="AF51" s="122"/>
      <c r="AG51" s="122"/>
      <c r="AH51" s="122"/>
      <c r="AI51" s="122"/>
      <c r="AJ51" s="122"/>
      <c r="AK51" s="122"/>
      <c r="AL51" s="122"/>
      <c r="AM51" s="122"/>
      <c r="AN51" s="122"/>
      <c r="AO51" s="122"/>
      <c r="AP51" s="122"/>
      <c r="AQ51" s="122"/>
      <c r="AR51" s="122"/>
      <c r="AS51" s="122"/>
      <c r="AT51" s="123">
        <v>45869</v>
      </c>
      <c r="AU51" s="122">
        <f t="shared" si="4"/>
        <v>27000000</v>
      </c>
      <c r="AV51" s="122"/>
      <c r="AW51" s="123">
        <v>45786</v>
      </c>
      <c r="AX51" s="122"/>
      <c r="AY51" s="122" t="s">
        <v>505</v>
      </c>
      <c r="AZ51" s="123">
        <v>45786</v>
      </c>
      <c r="BA51" s="129" t="s">
        <v>320</v>
      </c>
      <c r="BB51" s="127"/>
    </row>
    <row r="52" spans="1:54" ht="73.5" customHeight="1" x14ac:dyDescent="0.25">
      <c r="A52" s="122">
        <v>50</v>
      </c>
      <c r="B52" s="122" t="s">
        <v>515</v>
      </c>
      <c r="C52" s="123">
        <v>45784</v>
      </c>
      <c r="D52" s="124" t="s">
        <v>303</v>
      </c>
      <c r="E52" s="122" t="s">
        <v>304</v>
      </c>
      <c r="F52" s="124" t="s">
        <v>755</v>
      </c>
      <c r="G52" s="123">
        <v>45784</v>
      </c>
      <c r="H52" s="123">
        <v>45784</v>
      </c>
      <c r="I52" s="123">
        <v>45808</v>
      </c>
      <c r="J52" s="122">
        <f t="shared" si="3"/>
        <v>24</v>
      </c>
      <c r="K52" s="122">
        <v>601286</v>
      </c>
      <c r="L52" s="122" t="s">
        <v>186</v>
      </c>
      <c r="M52" s="124" t="s">
        <v>756</v>
      </c>
      <c r="N52" s="122">
        <v>7187310</v>
      </c>
      <c r="O52" s="122" t="s">
        <v>757</v>
      </c>
      <c r="P52" s="122" t="s">
        <v>47</v>
      </c>
      <c r="Q52" s="122" t="s">
        <v>735</v>
      </c>
      <c r="R52" s="122">
        <v>148</v>
      </c>
      <c r="S52" s="122">
        <v>601286</v>
      </c>
      <c r="T52" s="123">
        <v>45783</v>
      </c>
      <c r="U52" s="122">
        <v>146</v>
      </c>
      <c r="V52" s="123">
        <v>45784</v>
      </c>
      <c r="W52" s="122"/>
      <c r="X52" s="122"/>
      <c r="Y52" s="122"/>
      <c r="Z52" s="123"/>
      <c r="AA52" s="122"/>
      <c r="AB52" s="123"/>
      <c r="AC52" s="122"/>
      <c r="AD52" s="122"/>
      <c r="AE52" s="122"/>
      <c r="AF52" s="122"/>
      <c r="AG52" s="122"/>
      <c r="AH52" s="122"/>
      <c r="AI52" s="122"/>
      <c r="AJ52" s="122"/>
      <c r="AK52" s="122"/>
      <c r="AL52" s="122"/>
      <c r="AM52" s="122"/>
      <c r="AN52" s="122"/>
      <c r="AO52" s="122"/>
      <c r="AP52" s="122"/>
      <c r="AQ52" s="122"/>
      <c r="AR52" s="122"/>
      <c r="AS52" s="122"/>
      <c r="AT52" s="123"/>
      <c r="AU52" s="122">
        <f t="shared" si="4"/>
        <v>601286</v>
      </c>
      <c r="AV52" s="122"/>
      <c r="AW52" s="123">
        <v>45784</v>
      </c>
      <c r="AX52" s="122"/>
      <c r="AY52" s="122" t="s">
        <v>574</v>
      </c>
      <c r="AZ52" s="123">
        <v>45786</v>
      </c>
      <c r="BA52" s="129" t="s">
        <v>320</v>
      </c>
      <c r="BB52" s="127"/>
    </row>
    <row r="53" spans="1:54" ht="73.5" customHeight="1" x14ac:dyDescent="0.25">
      <c r="A53" s="122">
        <v>51</v>
      </c>
      <c r="B53" s="122" t="s">
        <v>515</v>
      </c>
      <c r="C53" s="123">
        <v>45784</v>
      </c>
      <c r="D53" s="124" t="s">
        <v>758</v>
      </c>
      <c r="E53" s="122">
        <v>1057594131</v>
      </c>
      <c r="F53" s="124" t="s">
        <v>759</v>
      </c>
      <c r="G53" s="123">
        <v>45784</v>
      </c>
      <c r="H53" s="123">
        <v>45789</v>
      </c>
      <c r="I53" s="123">
        <v>46021</v>
      </c>
      <c r="J53" s="122">
        <f t="shared" si="3"/>
        <v>232</v>
      </c>
      <c r="K53" s="122">
        <v>18000000</v>
      </c>
      <c r="L53" s="122" t="s">
        <v>186</v>
      </c>
      <c r="M53" s="124" t="s">
        <v>758</v>
      </c>
      <c r="N53" s="122">
        <v>1057594131</v>
      </c>
      <c r="O53" s="122" t="s">
        <v>760</v>
      </c>
      <c r="P53" s="122" t="s">
        <v>47</v>
      </c>
      <c r="Q53" s="122" t="s">
        <v>735</v>
      </c>
      <c r="R53" s="122">
        <v>151</v>
      </c>
      <c r="S53" s="122">
        <v>18000000</v>
      </c>
      <c r="T53" s="123">
        <v>45784</v>
      </c>
      <c r="U53" s="122">
        <v>147</v>
      </c>
      <c r="V53" s="123">
        <v>45784</v>
      </c>
      <c r="W53" s="122"/>
      <c r="X53" s="122"/>
      <c r="Y53" s="122"/>
      <c r="Z53" s="123"/>
      <c r="AA53" s="122"/>
      <c r="AB53" s="123"/>
      <c r="AC53" s="122"/>
      <c r="AD53" s="122"/>
      <c r="AE53" s="122"/>
      <c r="AF53" s="122"/>
      <c r="AG53" s="122"/>
      <c r="AH53" s="122"/>
      <c r="AI53" s="122"/>
      <c r="AJ53" s="122"/>
      <c r="AK53" s="122"/>
      <c r="AL53" s="122"/>
      <c r="AM53" s="122"/>
      <c r="AN53" s="122"/>
      <c r="AO53" s="122"/>
      <c r="AP53" s="122"/>
      <c r="AQ53" s="122"/>
      <c r="AR53" s="122"/>
      <c r="AS53" s="122"/>
      <c r="AT53" s="123"/>
      <c r="AU53" s="122">
        <f t="shared" si="4"/>
        <v>18000000</v>
      </c>
      <c r="AV53" s="122"/>
      <c r="AW53" s="123">
        <v>45789</v>
      </c>
      <c r="AX53" s="122"/>
      <c r="AY53" s="122" t="s">
        <v>580</v>
      </c>
      <c r="AZ53" s="123">
        <v>45789</v>
      </c>
      <c r="BA53" s="129" t="s">
        <v>320</v>
      </c>
      <c r="BB53" s="127"/>
    </row>
    <row r="54" spans="1:54" ht="73.5" customHeight="1" x14ac:dyDescent="0.25">
      <c r="A54" s="122">
        <v>52</v>
      </c>
      <c r="B54" s="122" t="s">
        <v>515</v>
      </c>
      <c r="C54" s="123">
        <v>45800</v>
      </c>
      <c r="D54" s="124" t="s">
        <v>761</v>
      </c>
      <c r="E54" s="122">
        <v>79136438</v>
      </c>
      <c r="F54" s="124" t="s">
        <v>762</v>
      </c>
      <c r="G54" s="123">
        <v>45800</v>
      </c>
      <c r="H54" s="123">
        <v>45803</v>
      </c>
      <c r="I54" s="123">
        <v>46010</v>
      </c>
      <c r="J54" s="122">
        <f t="shared" si="3"/>
        <v>207</v>
      </c>
      <c r="K54" s="122">
        <v>15190000</v>
      </c>
      <c r="L54" s="122" t="s">
        <v>186</v>
      </c>
      <c r="M54" s="124" t="s">
        <v>761</v>
      </c>
      <c r="N54" s="122">
        <v>79136438</v>
      </c>
      <c r="O54" s="122" t="s">
        <v>763</v>
      </c>
      <c r="P54" s="122" t="s">
        <v>766</v>
      </c>
      <c r="Q54" s="122" t="s">
        <v>533</v>
      </c>
      <c r="R54" s="122">
        <v>152</v>
      </c>
      <c r="S54" s="122">
        <v>15190000</v>
      </c>
      <c r="T54" s="123">
        <v>45790</v>
      </c>
      <c r="U54" s="123">
        <v>154</v>
      </c>
      <c r="V54" s="123">
        <v>45800</v>
      </c>
      <c r="W54" s="122"/>
      <c r="X54" s="122"/>
      <c r="Y54" s="122"/>
      <c r="Z54" s="123"/>
      <c r="AA54" s="122"/>
      <c r="AB54" s="123"/>
      <c r="AC54" s="122"/>
      <c r="AD54" s="122"/>
      <c r="AE54" s="122"/>
      <c r="AF54" s="122"/>
      <c r="AG54" s="122"/>
      <c r="AH54" s="122"/>
      <c r="AI54" s="122"/>
      <c r="AJ54" s="122"/>
      <c r="AK54" s="122"/>
      <c r="AL54" s="122"/>
      <c r="AM54" s="122"/>
      <c r="AN54" s="122"/>
      <c r="AO54" s="122"/>
      <c r="AP54" s="122"/>
      <c r="AQ54" s="122"/>
      <c r="AR54" s="122"/>
      <c r="AS54" s="122"/>
      <c r="AT54" s="123"/>
      <c r="AU54" s="122">
        <f t="shared" si="4"/>
        <v>15190000</v>
      </c>
      <c r="AV54" s="122"/>
      <c r="AW54" s="123">
        <v>45803</v>
      </c>
      <c r="AX54" s="122"/>
      <c r="AY54" s="122" t="s">
        <v>505</v>
      </c>
      <c r="AZ54" s="123">
        <v>45804</v>
      </c>
      <c r="BA54" s="131" t="s">
        <v>320</v>
      </c>
      <c r="BB54" s="127"/>
    </row>
    <row r="55" spans="1:54" ht="73.5" customHeight="1" x14ac:dyDescent="0.25">
      <c r="A55" s="122">
        <v>53</v>
      </c>
      <c r="B55" s="122" t="s">
        <v>515</v>
      </c>
      <c r="C55" s="123">
        <v>45805</v>
      </c>
      <c r="D55" s="124" t="s">
        <v>311</v>
      </c>
      <c r="E55" s="122">
        <v>1057585115</v>
      </c>
      <c r="F55" s="124" t="s">
        <v>764</v>
      </c>
      <c r="G55" s="123">
        <v>45805</v>
      </c>
      <c r="H55" s="123">
        <v>45805</v>
      </c>
      <c r="I55" s="123">
        <v>45930</v>
      </c>
      <c r="J55" s="122">
        <f t="shared" si="3"/>
        <v>125</v>
      </c>
      <c r="K55" s="122">
        <v>10000000</v>
      </c>
      <c r="L55" s="122" t="s">
        <v>186</v>
      </c>
      <c r="M55" s="124" t="s">
        <v>311</v>
      </c>
      <c r="N55" s="122">
        <v>1057585115</v>
      </c>
      <c r="O55" s="122" t="s">
        <v>765</v>
      </c>
      <c r="P55" s="122" t="s">
        <v>47</v>
      </c>
      <c r="Q55" s="122" t="s">
        <v>747</v>
      </c>
      <c r="R55" s="122">
        <v>158</v>
      </c>
      <c r="S55" s="122">
        <v>10000000</v>
      </c>
      <c r="T55" s="123">
        <v>45804</v>
      </c>
      <c r="U55" s="122">
        <v>156</v>
      </c>
      <c r="V55" s="123">
        <v>45805</v>
      </c>
      <c r="W55" s="122" t="s">
        <v>794</v>
      </c>
      <c r="X55" s="122">
        <v>297</v>
      </c>
      <c r="Y55" s="122">
        <v>5000000</v>
      </c>
      <c r="Z55" s="123">
        <v>45929</v>
      </c>
      <c r="AA55" s="122"/>
      <c r="AB55" s="123"/>
      <c r="AC55" s="122"/>
      <c r="AD55" s="122"/>
      <c r="AE55" s="122"/>
      <c r="AF55" s="122"/>
      <c r="AG55" s="122"/>
      <c r="AH55" s="122"/>
      <c r="AI55" s="122"/>
      <c r="AJ55" s="122"/>
      <c r="AK55" s="122"/>
      <c r="AL55" s="122"/>
      <c r="AM55" s="122"/>
      <c r="AN55" s="122"/>
      <c r="AO55" s="122"/>
      <c r="AP55" s="122"/>
      <c r="AQ55" s="122"/>
      <c r="AR55" s="122"/>
      <c r="AS55" s="122"/>
      <c r="AT55" s="123">
        <v>45626</v>
      </c>
      <c r="AU55" s="122">
        <f t="shared" si="4"/>
        <v>15000000</v>
      </c>
      <c r="AV55" s="122"/>
      <c r="AW55" s="123">
        <v>45805</v>
      </c>
      <c r="AX55" s="122"/>
      <c r="AY55" s="122" t="s">
        <v>580</v>
      </c>
      <c r="AZ55" s="123">
        <v>45811</v>
      </c>
      <c r="BA55" s="129" t="s">
        <v>320</v>
      </c>
      <c r="BB55" s="127"/>
    </row>
    <row r="56" spans="1:54" ht="93.75" customHeight="1" x14ac:dyDescent="0.25">
      <c r="A56" s="122">
        <v>54</v>
      </c>
      <c r="B56" s="122" t="s">
        <v>515</v>
      </c>
      <c r="C56" s="123">
        <v>45806</v>
      </c>
      <c r="D56" s="124" t="s">
        <v>776</v>
      </c>
      <c r="E56" s="122">
        <v>33366207</v>
      </c>
      <c r="F56" s="124" t="s">
        <v>777</v>
      </c>
      <c r="G56" s="123">
        <v>45806</v>
      </c>
      <c r="H56" s="123">
        <v>45807</v>
      </c>
      <c r="I56" s="123">
        <v>45898</v>
      </c>
      <c r="J56" s="122">
        <f t="shared" si="3"/>
        <v>91</v>
      </c>
      <c r="K56" s="122">
        <v>36000000</v>
      </c>
      <c r="L56" s="122" t="s">
        <v>186</v>
      </c>
      <c r="M56" s="124" t="s">
        <v>776</v>
      </c>
      <c r="N56" s="122">
        <v>33366207</v>
      </c>
      <c r="O56" s="122" t="s">
        <v>778</v>
      </c>
      <c r="P56" s="122" t="s">
        <v>614</v>
      </c>
      <c r="Q56" s="122" t="s">
        <v>601</v>
      </c>
      <c r="R56" s="122">
        <v>159</v>
      </c>
      <c r="S56" s="122">
        <v>36000000</v>
      </c>
      <c r="T56" s="123">
        <v>45805</v>
      </c>
      <c r="U56" s="122">
        <v>161</v>
      </c>
      <c r="V56" s="123">
        <v>45806</v>
      </c>
      <c r="W56" s="122"/>
      <c r="X56" s="122"/>
      <c r="Y56" s="122"/>
      <c r="Z56" s="123"/>
      <c r="AA56" s="122"/>
      <c r="AB56" s="123"/>
      <c r="AC56" s="122"/>
      <c r="AD56" s="122"/>
      <c r="AE56" s="122"/>
      <c r="AF56" s="122"/>
      <c r="AG56" s="122"/>
      <c r="AH56" s="122"/>
      <c r="AI56" s="122"/>
      <c r="AJ56" s="122"/>
      <c r="AK56" s="122"/>
      <c r="AL56" s="122"/>
      <c r="AM56" s="122"/>
      <c r="AN56" s="122"/>
      <c r="AO56" s="122"/>
      <c r="AP56" s="122"/>
      <c r="AQ56" s="122"/>
      <c r="AR56" s="122"/>
      <c r="AS56" s="122"/>
      <c r="AT56" s="123"/>
      <c r="AU56" s="122">
        <f t="shared" si="4"/>
        <v>36000000</v>
      </c>
      <c r="AV56" s="122"/>
      <c r="AW56" s="123">
        <v>45807</v>
      </c>
      <c r="AX56" s="122"/>
      <c r="AY56" s="122" t="s">
        <v>574</v>
      </c>
      <c r="AZ56" s="123">
        <v>45814</v>
      </c>
      <c r="BA56" s="129" t="s">
        <v>320</v>
      </c>
      <c r="BB56" s="127"/>
    </row>
    <row r="57" spans="1:54" ht="73.5" customHeight="1" x14ac:dyDescent="0.25">
      <c r="A57" s="122">
        <v>55</v>
      </c>
      <c r="B57" s="122" t="s">
        <v>515</v>
      </c>
      <c r="C57" s="123">
        <v>45834</v>
      </c>
      <c r="D57" s="124" t="s">
        <v>784</v>
      </c>
      <c r="E57" s="122">
        <v>1049619492</v>
      </c>
      <c r="F57" s="124" t="s">
        <v>777</v>
      </c>
      <c r="G57" s="123">
        <v>45834</v>
      </c>
      <c r="H57" s="123">
        <v>45835</v>
      </c>
      <c r="I57" s="123">
        <v>45926</v>
      </c>
      <c r="J57" s="122">
        <f t="shared" si="3"/>
        <v>91</v>
      </c>
      <c r="K57" s="122">
        <v>36000000</v>
      </c>
      <c r="L57" s="122" t="s">
        <v>186</v>
      </c>
      <c r="M57" s="124" t="s">
        <v>784</v>
      </c>
      <c r="N57" s="122">
        <v>1049619492</v>
      </c>
      <c r="O57" s="122" t="s">
        <v>785</v>
      </c>
      <c r="P57" s="122" t="s">
        <v>614</v>
      </c>
      <c r="Q57" s="122" t="s">
        <v>601</v>
      </c>
      <c r="R57" s="122">
        <v>160</v>
      </c>
      <c r="S57" s="122">
        <v>36000000</v>
      </c>
      <c r="T57" s="123">
        <v>45805</v>
      </c>
      <c r="U57" s="122">
        <v>189</v>
      </c>
      <c r="V57" s="123">
        <v>45834</v>
      </c>
      <c r="W57" s="122"/>
      <c r="X57" s="122"/>
      <c r="Y57" s="122"/>
      <c r="Z57" s="123"/>
      <c r="AA57" s="122"/>
      <c r="AB57" s="123"/>
      <c r="AC57" s="122"/>
      <c r="AD57" s="122"/>
      <c r="AE57" s="122"/>
      <c r="AF57" s="122"/>
      <c r="AG57" s="122"/>
      <c r="AH57" s="122"/>
      <c r="AI57" s="122"/>
      <c r="AJ57" s="122"/>
      <c r="AK57" s="122"/>
      <c r="AL57" s="122"/>
      <c r="AM57" s="122"/>
      <c r="AN57" s="122"/>
      <c r="AO57" s="122"/>
      <c r="AP57" s="122"/>
      <c r="AQ57" s="122"/>
      <c r="AR57" s="122"/>
      <c r="AS57" s="122"/>
      <c r="AT57" s="123"/>
      <c r="AU57" s="122">
        <f t="shared" si="4"/>
        <v>36000000</v>
      </c>
      <c r="AV57" s="122"/>
      <c r="AW57" s="123">
        <v>45835</v>
      </c>
      <c r="AX57" s="122"/>
      <c r="AY57" s="122" t="s">
        <v>574</v>
      </c>
      <c r="AZ57" s="123">
        <v>45835</v>
      </c>
      <c r="BA57" s="129" t="s">
        <v>320</v>
      </c>
      <c r="BB57" s="127"/>
    </row>
    <row r="58" spans="1:54" ht="73.5" customHeight="1" x14ac:dyDescent="0.25">
      <c r="A58" s="122">
        <v>56</v>
      </c>
      <c r="B58" s="122" t="s">
        <v>515</v>
      </c>
      <c r="C58" s="123">
        <v>45834</v>
      </c>
      <c r="D58" s="124" t="s">
        <v>428</v>
      </c>
      <c r="E58" s="122" t="s">
        <v>768</v>
      </c>
      <c r="F58" s="124" t="s">
        <v>786</v>
      </c>
      <c r="G58" s="123">
        <v>45834</v>
      </c>
      <c r="H58" s="123">
        <v>45840</v>
      </c>
      <c r="I58" s="123">
        <v>45894</v>
      </c>
      <c r="J58" s="122">
        <f t="shared" si="3"/>
        <v>54</v>
      </c>
      <c r="K58" s="122">
        <v>3413100</v>
      </c>
      <c r="L58" s="122" t="s">
        <v>186</v>
      </c>
      <c r="M58" s="124" t="s">
        <v>431</v>
      </c>
      <c r="N58" s="122">
        <v>4080377</v>
      </c>
      <c r="O58" s="122" t="s">
        <v>787</v>
      </c>
      <c r="P58" s="122" t="s">
        <v>47</v>
      </c>
      <c r="Q58" s="122" t="s">
        <v>735</v>
      </c>
      <c r="R58" s="122">
        <v>187</v>
      </c>
      <c r="S58" s="122">
        <v>3413100</v>
      </c>
      <c r="T58" s="123">
        <v>45825</v>
      </c>
      <c r="U58" s="122">
        <v>190</v>
      </c>
      <c r="V58" s="123">
        <v>45834</v>
      </c>
      <c r="W58" s="122"/>
      <c r="X58" s="122"/>
      <c r="Y58" s="122"/>
      <c r="Z58" s="123"/>
      <c r="AA58" s="122"/>
      <c r="AB58" s="123"/>
      <c r="AC58" s="122"/>
      <c r="AD58" s="122"/>
      <c r="AE58" s="122"/>
      <c r="AF58" s="122"/>
      <c r="AG58" s="122"/>
      <c r="AH58" s="122"/>
      <c r="AI58" s="122"/>
      <c r="AJ58" s="122"/>
      <c r="AK58" s="122"/>
      <c r="AL58" s="122"/>
      <c r="AM58" s="122"/>
      <c r="AN58" s="122"/>
      <c r="AO58" s="122"/>
      <c r="AP58" s="122"/>
      <c r="AQ58" s="122"/>
      <c r="AR58" s="122"/>
      <c r="AS58" s="122"/>
      <c r="AT58" s="123"/>
      <c r="AU58" s="122">
        <f t="shared" si="4"/>
        <v>3413100</v>
      </c>
      <c r="AV58" s="122"/>
      <c r="AW58" s="123">
        <v>45840</v>
      </c>
      <c r="AX58" s="122"/>
      <c r="AY58" s="122" t="s">
        <v>574</v>
      </c>
      <c r="AZ58" s="123">
        <v>45840</v>
      </c>
      <c r="BA58" s="129" t="s">
        <v>320</v>
      </c>
      <c r="BB58" s="127"/>
    </row>
    <row r="59" spans="1:54" ht="73.5" customHeight="1" x14ac:dyDescent="0.25">
      <c r="A59" s="122">
        <v>57</v>
      </c>
      <c r="B59" s="122" t="s">
        <v>515</v>
      </c>
      <c r="C59" s="123">
        <v>45835</v>
      </c>
      <c r="D59" s="124" t="s">
        <v>141</v>
      </c>
      <c r="E59" s="122">
        <v>1053610209</v>
      </c>
      <c r="F59" s="132" t="s">
        <v>842</v>
      </c>
      <c r="G59" s="123">
        <v>45835</v>
      </c>
      <c r="H59" s="123">
        <v>45835</v>
      </c>
      <c r="I59" s="123">
        <v>46010</v>
      </c>
      <c r="J59" s="122">
        <f t="shared" si="3"/>
        <v>175</v>
      </c>
      <c r="K59" s="122">
        <v>1880000</v>
      </c>
      <c r="L59" s="122" t="s">
        <v>186</v>
      </c>
      <c r="M59" s="124" t="s">
        <v>788</v>
      </c>
      <c r="N59" s="122">
        <v>79156417</v>
      </c>
      <c r="O59" s="122" t="s">
        <v>652</v>
      </c>
      <c r="P59" s="122" t="s">
        <v>47</v>
      </c>
      <c r="Q59" s="122" t="s">
        <v>735</v>
      </c>
      <c r="R59" s="122">
        <v>181</v>
      </c>
      <c r="S59" s="122">
        <v>1880000</v>
      </c>
      <c r="T59" s="123">
        <v>46550</v>
      </c>
      <c r="U59" s="122">
        <v>191</v>
      </c>
      <c r="V59" s="123">
        <v>45835</v>
      </c>
      <c r="W59" s="122"/>
      <c r="X59" s="122"/>
      <c r="Y59" s="122"/>
      <c r="Z59" s="123"/>
      <c r="AA59" s="122"/>
      <c r="AB59" s="123"/>
      <c r="AC59" s="122"/>
      <c r="AD59" s="122"/>
      <c r="AE59" s="122"/>
      <c r="AF59" s="122"/>
      <c r="AG59" s="122"/>
      <c r="AH59" s="122"/>
      <c r="AI59" s="122"/>
      <c r="AJ59" s="122"/>
      <c r="AK59" s="122"/>
      <c r="AL59" s="122"/>
      <c r="AM59" s="122"/>
      <c r="AN59" s="122"/>
      <c r="AO59" s="122"/>
      <c r="AP59" s="122"/>
      <c r="AQ59" s="122"/>
      <c r="AR59" s="122"/>
      <c r="AS59" s="122"/>
      <c r="AT59" s="123"/>
      <c r="AU59" s="122">
        <f t="shared" si="4"/>
        <v>1880000</v>
      </c>
      <c r="AV59" s="122"/>
      <c r="AW59" s="123">
        <v>45835</v>
      </c>
      <c r="AX59" s="122"/>
      <c r="AY59" s="122" t="s">
        <v>580</v>
      </c>
      <c r="AZ59" s="123">
        <v>45840</v>
      </c>
      <c r="BA59" s="129" t="s">
        <v>320</v>
      </c>
      <c r="BB59" s="127"/>
    </row>
    <row r="60" spans="1:54" ht="73.5" customHeight="1" x14ac:dyDescent="0.25">
      <c r="A60" s="122">
        <v>58</v>
      </c>
      <c r="B60" s="122" t="s">
        <v>515</v>
      </c>
      <c r="C60" s="123">
        <v>45840</v>
      </c>
      <c r="D60" s="124" t="s">
        <v>789</v>
      </c>
      <c r="E60" s="122">
        <v>1018448489</v>
      </c>
      <c r="F60" s="124" t="s">
        <v>790</v>
      </c>
      <c r="G60" s="123">
        <v>45840</v>
      </c>
      <c r="H60" s="123">
        <v>45841</v>
      </c>
      <c r="I60" s="123">
        <v>46019</v>
      </c>
      <c r="J60" s="122">
        <f t="shared" si="3"/>
        <v>178</v>
      </c>
      <c r="K60" s="122">
        <v>10000000</v>
      </c>
      <c r="L60" s="122" t="s">
        <v>186</v>
      </c>
      <c r="M60" s="124" t="s">
        <v>789</v>
      </c>
      <c r="N60" s="122">
        <v>1018448489</v>
      </c>
      <c r="O60" s="122" t="s">
        <v>791</v>
      </c>
      <c r="P60" s="122" t="s">
        <v>674</v>
      </c>
      <c r="Q60" s="122" t="s">
        <v>675</v>
      </c>
      <c r="R60" s="122">
        <v>195</v>
      </c>
      <c r="S60" s="122">
        <v>10000000</v>
      </c>
      <c r="T60" s="123">
        <v>45840</v>
      </c>
      <c r="U60" s="122">
        <v>197</v>
      </c>
      <c r="V60" s="123">
        <v>45840</v>
      </c>
      <c r="W60" s="122"/>
      <c r="X60" s="122"/>
      <c r="Y60" s="122"/>
      <c r="Z60" s="123"/>
      <c r="AA60" s="122"/>
      <c r="AB60" s="123"/>
      <c r="AC60" s="122"/>
      <c r="AD60" s="122"/>
      <c r="AE60" s="122"/>
      <c r="AF60" s="122"/>
      <c r="AG60" s="122"/>
      <c r="AH60" s="122"/>
      <c r="AI60" s="122"/>
      <c r="AJ60" s="122"/>
      <c r="AK60" s="122"/>
      <c r="AL60" s="122"/>
      <c r="AM60" s="122"/>
      <c r="AN60" s="122"/>
      <c r="AO60" s="122"/>
      <c r="AP60" s="122"/>
      <c r="AQ60" s="122"/>
      <c r="AR60" s="122"/>
      <c r="AS60" s="122"/>
      <c r="AT60" s="123"/>
      <c r="AU60" s="122">
        <f t="shared" si="4"/>
        <v>10000000</v>
      </c>
      <c r="AV60" s="122"/>
      <c r="AW60" s="123">
        <v>45841</v>
      </c>
      <c r="AX60" s="122"/>
      <c r="AY60" s="122" t="s">
        <v>561</v>
      </c>
      <c r="AZ60" s="123">
        <v>45845</v>
      </c>
      <c r="BA60" s="129" t="s">
        <v>320</v>
      </c>
      <c r="BB60" s="127"/>
    </row>
    <row r="61" spans="1:54" ht="73.5" customHeight="1" x14ac:dyDescent="0.25">
      <c r="A61" s="122">
        <v>59</v>
      </c>
      <c r="B61" s="122" t="s">
        <v>515</v>
      </c>
      <c r="C61" s="123">
        <v>45842</v>
      </c>
      <c r="D61" s="124" t="s">
        <v>641</v>
      </c>
      <c r="E61" s="122">
        <v>1057215509</v>
      </c>
      <c r="F61" s="124" t="s">
        <v>642</v>
      </c>
      <c r="G61" s="123">
        <v>45842</v>
      </c>
      <c r="H61" s="123">
        <v>45847</v>
      </c>
      <c r="I61" s="123">
        <v>45874</v>
      </c>
      <c r="J61" s="122">
        <f t="shared" si="3"/>
        <v>27</v>
      </c>
      <c r="K61" s="122">
        <v>4738000</v>
      </c>
      <c r="L61" s="122" t="s">
        <v>186</v>
      </c>
      <c r="M61" s="124" t="s">
        <v>641</v>
      </c>
      <c r="N61" s="122">
        <v>1057215509</v>
      </c>
      <c r="O61" s="122" t="s">
        <v>643</v>
      </c>
      <c r="P61" s="122" t="s">
        <v>47</v>
      </c>
      <c r="Q61" s="122" t="s">
        <v>735</v>
      </c>
      <c r="R61" s="122">
        <v>196</v>
      </c>
      <c r="S61" s="122">
        <v>4738000</v>
      </c>
      <c r="T61" s="123">
        <v>45841</v>
      </c>
      <c r="U61" s="125">
        <v>201</v>
      </c>
      <c r="V61" s="123">
        <v>45842</v>
      </c>
      <c r="W61" s="122"/>
      <c r="X61" s="122"/>
      <c r="Y61" s="122"/>
      <c r="Z61" s="123"/>
      <c r="AA61" s="122"/>
      <c r="AB61" s="123"/>
      <c r="AC61" s="122"/>
      <c r="AD61" s="122"/>
      <c r="AE61" s="122"/>
      <c r="AF61" s="122"/>
      <c r="AG61" s="122"/>
      <c r="AH61" s="122"/>
      <c r="AI61" s="122"/>
      <c r="AJ61" s="122"/>
      <c r="AK61" s="122"/>
      <c r="AL61" s="122"/>
      <c r="AM61" s="122"/>
      <c r="AN61" s="122"/>
      <c r="AO61" s="122"/>
      <c r="AP61" s="122"/>
      <c r="AQ61" s="122"/>
      <c r="AR61" s="122"/>
      <c r="AS61" s="122"/>
      <c r="AT61" s="123"/>
      <c r="AU61" s="122">
        <f t="shared" si="4"/>
        <v>4738000</v>
      </c>
      <c r="AV61" s="122"/>
      <c r="AW61" s="123">
        <v>45847</v>
      </c>
      <c r="AX61" s="122"/>
      <c r="AY61" s="122" t="s">
        <v>574</v>
      </c>
      <c r="AZ61" s="123">
        <v>45847</v>
      </c>
      <c r="BA61" s="129" t="s">
        <v>320</v>
      </c>
      <c r="BB61" s="127"/>
    </row>
    <row r="62" spans="1:54" ht="73.5" customHeight="1" x14ac:dyDescent="0.25">
      <c r="A62" s="122">
        <v>60</v>
      </c>
      <c r="B62" s="122" t="s">
        <v>515</v>
      </c>
      <c r="C62" s="123">
        <v>45854</v>
      </c>
      <c r="D62" s="124" t="s">
        <v>795</v>
      </c>
      <c r="E62" s="122" t="s">
        <v>796</v>
      </c>
      <c r="F62" s="124" t="s">
        <v>797</v>
      </c>
      <c r="G62" s="123">
        <v>45854</v>
      </c>
      <c r="H62" s="123">
        <v>45859</v>
      </c>
      <c r="I62" s="123">
        <v>45884</v>
      </c>
      <c r="J62" s="122">
        <f t="shared" si="3"/>
        <v>25</v>
      </c>
      <c r="K62" s="122">
        <v>20000000</v>
      </c>
      <c r="L62" s="122" t="s">
        <v>186</v>
      </c>
      <c r="M62" s="124" t="s">
        <v>798</v>
      </c>
      <c r="N62" s="122">
        <v>79400841</v>
      </c>
      <c r="O62" s="122" t="s">
        <v>799</v>
      </c>
      <c r="P62" s="122" t="s">
        <v>47</v>
      </c>
      <c r="Q62" s="122" t="s">
        <v>735</v>
      </c>
      <c r="R62" s="122">
        <v>206</v>
      </c>
      <c r="S62" s="122">
        <v>20000000</v>
      </c>
      <c r="T62" s="123">
        <v>45854</v>
      </c>
      <c r="U62" s="125">
        <v>210</v>
      </c>
      <c r="V62" s="123">
        <v>45854</v>
      </c>
      <c r="W62" s="122" t="s">
        <v>490</v>
      </c>
      <c r="X62" s="122"/>
      <c r="Y62" s="122"/>
      <c r="Z62" s="123"/>
      <c r="AA62" s="122"/>
      <c r="AB62" s="123"/>
      <c r="AC62" s="122" t="s">
        <v>490</v>
      </c>
      <c r="AD62" s="122"/>
      <c r="AE62" s="122"/>
      <c r="AF62" s="122"/>
      <c r="AG62" s="122"/>
      <c r="AH62" s="122"/>
      <c r="AI62" s="122" t="s">
        <v>490</v>
      </c>
      <c r="AJ62" s="122"/>
      <c r="AK62" s="122"/>
      <c r="AL62" s="122"/>
      <c r="AM62" s="122"/>
      <c r="AN62" s="122"/>
      <c r="AO62" s="122"/>
      <c r="AP62" s="122"/>
      <c r="AQ62" s="122"/>
      <c r="AR62" s="122"/>
      <c r="AS62" s="122"/>
      <c r="AT62" s="123">
        <v>45985</v>
      </c>
      <c r="AU62" s="122">
        <f t="shared" si="4"/>
        <v>20000000</v>
      </c>
      <c r="AV62" s="122"/>
      <c r="AW62" s="123">
        <v>45859</v>
      </c>
      <c r="AX62" s="122"/>
      <c r="AY62" s="122" t="s">
        <v>561</v>
      </c>
      <c r="AZ62" s="123">
        <v>45859</v>
      </c>
      <c r="BA62" s="129" t="s">
        <v>320</v>
      </c>
      <c r="BB62" s="127"/>
    </row>
    <row r="63" spans="1:54" ht="117.75" customHeight="1" x14ac:dyDescent="0.25">
      <c r="A63" s="122">
        <v>61</v>
      </c>
      <c r="B63" s="122" t="s">
        <v>515</v>
      </c>
      <c r="C63" s="123">
        <v>45859</v>
      </c>
      <c r="D63" s="124" t="s">
        <v>630</v>
      </c>
      <c r="E63" s="122">
        <v>40044504</v>
      </c>
      <c r="F63" s="124" t="s">
        <v>612</v>
      </c>
      <c r="G63" s="123">
        <v>45859</v>
      </c>
      <c r="H63" s="123">
        <v>45860</v>
      </c>
      <c r="I63" s="123">
        <v>45900</v>
      </c>
      <c r="J63" s="122">
        <f t="shared" si="3"/>
        <v>40</v>
      </c>
      <c r="K63" s="122">
        <v>35000000</v>
      </c>
      <c r="L63" s="122" t="s">
        <v>186</v>
      </c>
      <c r="M63" s="124" t="s">
        <v>630</v>
      </c>
      <c r="N63" s="122">
        <v>40044504</v>
      </c>
      <c r="O63" s="122" t="s">
        <v>800</v>
      </c>
      <c r="P63" s="122" t="s">
        <v>614</v>
      </c>
      <c r="Q63" s="122" t="s">
        <v>601</v>
      </c>
      <c r="R63" s="122">
        <v>207</v>
      </c>
      <c r="S63" s="122">
        <v>35000000</v>
      </c>
      <c r="T63" s="123">
        <v>45855</v>
      </c>
      <c r="U63" s="125">
        <v>212</v>
      </c>
      <c r="V63" s="123">
        <v>45856</v>
      </c>
      <c r="W63" s="122"/>
      <c r="X63" s="122"/>
      <c r="Y63" s="122"/>
      <c r="Z63" s="123"/>
      <c r="AA63" s="122"/>
      <c r="AB63" s="123"/>
      <c r="AC63" s="122"/>
      <c r="AD63" s="122"/>
      <c r="AE63" s="122"/>
      <c r="AF63" s="122"/>
      <c r="AG63" s="122"/>
      <c r="AH63" s="122"/>
      <c r="AI63" s="122"/>
      <c r="AJ63" s="122"/>
      <c r="AK63" s="122"/>
      <c r="AL63" s="122"/>
      <c r="AM63" s="122"/>
      <c r="AN63" s="122"/>
      <c r="AO63" s="122"/>
      <c r="AP63" s="122"/>
      <c r="AQ63" s="122"/>
      <c r="AR63" s="122"/>
      <c r="AS63" s="122"/>
      <c r="AT63" s="123"/>
      <c r="AU63" s="122">
        <f t="shared" si="4"/>
        <v>35000000</v>
      </c>
      <c r="AV63" s="122"/>
      <c r="AW63" s="123">
        <v>45860</v>
      </c>
      <c r="AX63" s="122"/>
      <c r="AY63" s="122" t="s">
        <v>505</v>
      </c>
      <c r="AZ63" s="123">
        <v>45860</v>
      </c>
      <c r="BA63" s="129" t="s">
        <v>320</v>
      </c>
      <c r="BB63" s="127"/>
    </row>
    <row r="64" spans="1:54" ht="117.75" customHeight="1" x14ac:dyDescent="0.25">
      <c r="A64" s="122">
        <v>62</v>
      </c>
      <c r="B64" s="122" t="s">
        <v>515</v>
      </c>
      <c r="C64" s="123">
        <v>45860</v>
      </c>
      <c r="D64" s="124" t="s">
        <v>801</v>
      </c>
      <c r="E64" s="122">
        <v>111856374</v>
      </c>
      <c r="F64" s="124" t="s">
        <v>802</v>
      </c>
      <c r="G64" s="123">
        <v>45860</v>
      </c>
      <c r="H64" s="123">
        <v>45866</v>
      </c>
      <c r="I64" s="123">
        <v>45930</v>
      </c>
      <c r="J64" s="122">
        <f t="shared" si="3"/>
        <v>64</v>
      </c>
      <c r="K64" s="122">
        <v>80000000</v>
      </c>
      <c r="L64" s="122" t="s">
        <v>186</v>
      </c>
      <c r="M64" s="124" t="s">
        <v>801</v>
      </c>
      <c r="N64" s="122">
        <v>111856374</v>
      </c>
      <c r="O64" s="122" t="s">
        <v>803</v>
      </c>
      <c r="P64" s="122" t="s">
        <v>47</v>
      </c>
      <c r="Q64" s="122" t="s">
        <v>747</v>
      </c>
      <c r="R64" s="122">
        <v>211</v>
      </c>
      <c r="S64" s="122">
        <v>80000000</v>
      </c>
      <c r="T64" s="123">
        <v>46022</v>
      </c>
      <c r="U64" s="125">
        <v>215</v>
      </c>
      <c r="V64" s="123">
        <v>45860</v>
      </c>
      <c r="W64" s="122" t="s">
        <v>492</v>
      </c>
      <c r="X64" s="122"/>
      <c r="Y64" s="122"/>
      <c r="Z64" s="123"/>
      <c r="AA64" s="122"/>
      <c r="AB64" s="123"/>
      <c r="AC64" s="122"/>
      <c r="AD64" s="122"/>
      <c r="AE64" s="122"/>
      <c r="AF64" s="122"/>
      <c r="AG64" s="122"/>
      <c r="AH64" s="122"/>
      <c r="AI64" s="122"/>
      <c r="AJ64" s="122"/>
      <c r="AK64" s="122"/>
      <c r="AL64" s="122"/>
      <c r="AM64" s="122"/>
      <c r="AN64" s="122"/>
      <c r="AO64" s="122"/>
      <c r="AP64" s="122"/>
      <c r="AQ64" s="122"/>
      <c r="AR64" s="122"/>
      <c r="AS64" s="122"/>
      <c r="AT64" s="123"/>
      <c r="AU64" s="122">
        <f t="shared" si="4"/>
        <v>80000000</v>
      </c>
      <c r="AV64" s="122"/>
      <c r="AW64" s="123">
        <v>45866</v>
      </c>
      <c r="AX64" s="122"/>
      <c r="AY64" s="122" t="s">
        <v>561</v>
      </c>
      <c r="AZ64" s="123">
        <v>45863</v>
      </c>
      <c r="BA64" s="129" t="s">
        <v>320</v>
      </c>
      <c r="BB64" s="127"/>
    </row>
    <row r="65" spans="1:54" ht="117.75" customHeight="1" x14ac:dyDescent="0.25">
      <c r="A65" s="122">
        <v>63</v>
      </c>
      <c r="B65" s="122" t="s">
        <v>515</v>
      </c>
      <c r="C65" s="123">
        <v>45869</v>
      </c>
      <c r="D65" s="124" t="s">
        <v>805</v>
      </c>
      <c r="E65" s="122">
        <v>1049650152</v>
      </c>
      <c r="F65" s="124" t="s">
        <v>806</v>
      </c>
      <c r="G65" s="123">
        <v>45869</v>
      </c>
      <c r="H65" s="123">
        <v>45880</v>
      </c>
      <c r="I65" s="123">
        <v>45900</v>
      </c>
      <c r="J65" s="122">
        <f t="shared" si="3"/>
        <v>20</v>
      </c>
      <c r="K65" s="122">
        <v>25000000</v>
      </c>
      <c r="L65" s="122" t="s">
        <v>186</v>
      </c>
      <c r="M65" s="124" t="s">
        <v>807</v>
      </c>
      <c r="N65" s="122">
        <v>1049050152</v>
      </c>
      <c r="O65" s="122" t="s">
        <v>808</v>
      </c>
      <c r="P65" s="122" t="s">
        <v>614</v>
      </c>
      <c r="Q65" s="122" t="s">
        <v>601</v>
      </c>
      <c r="R65" s="122">
        <v>229</v>
      </c>
      <c r="S65" s="122">
        <v>25000000</v>
      </c>
      <c r="T65" s="123">
        <v>45869</v>
      </c>
      <c r="U65" s="125">
        <v>237</v>
      </c>
      <c r="V65" s="123">
        <v>45869</v>
      </c>
      <c r="W65" s="122"/>
      <c r="X65" s="122"/>
      <c r="Y65" s="122"/>
      <c r="Z65" s="123"/>
      <c r="AA65" s="122"/>
      <c r="AB65" s="123"/>
      <c r="AC65" s="122"/>
      <c r="AD65" s="122"/>
      <c r="AE65" s="122"/>
      <c r="AF65" s="122"/>
      <c r="AG65" s="122"/>
      <c r="AH65" s="122"/>
      <c r="AI65" s="122"/>
      <c r="AJ65" s="122"/>
      <c r="AK65" s="122"/>
      <c r="AL65" s="122"/>
      <c r="AM65" s="122"/>
      <c r="AN65" s="122"/>
      <c r="AO65" s="122"/>
      <c r="AP65" s="122"/>
      <c r="AQ65" s="122"/>
      <c r="AR65" s="122"/>
      <c r="AS65" s="122"/>
      <c r="AT65" s="123"/>
      <c r="AU65" s="122">
        <f t="shared" si="4"/>
        <v>25000000</v>
      </c>
      <c r="AV65" s="122"/>
      <c r="AW65" s="123">
        <v>45880</v>
      </c>
      <c r="AX65" s="122"/>
      <c r="AY65" s="122" t="s">
        <v>505</v>
      </c>
      <c r="AZ65" s="123">
        <v>45874</v>
      </c>
      <c r="BA65" s="126" t="s">
        <v>320</v>
      </c>
      <c r="BB65" s="127"/>
    </row>
    <row r="66" spans="1:54" ht="117.75" customHeight="1" x14ac:dyDescent="0.25">
      <c r="A66" s="122">
        <v>64</v>
      </c>
      <c r="B66" s="122" t="s">
        <v>515</v>
      </c>
      <c r="C66" s="123">
        <v>45869</v>
      </c>
      <c r="D66" s="124" t="s">
        <v>685</v>
      </c>
      <c r="E66" s="122" t="s">
        <v>328</v>
      </c>
      <c r="F66" s="124" t="s">
        <v>804</v>
      </c>
      <c r="G66" s="123">
        <v>45869</v>
      </c>
      <c r="H66" s="123">
        <v>45870</v>
      </c>
      <c r="I66" s="123">
        <v>45900</v>
      </c>
      <c r="J66" s="122">
        <f t="shared" ref="J66:J97" si="5">I66-H66</f>
        <v>30</v>
      </c>
      <c r="K66" s="122">
        <v>38500000</v>
      </c>
      <c r="L66" s="122" t="s">
        <v>186</v>
      </c>
      <c r="M66" s="124" t="s">
        <v>330</v>
      </c>
      <c r="N66" s="122">
        <v>28090993</v>
      </c>
      <c r="O66" s="122" t="s">
        <v>469</v>
      </c>
      <c r="P66" s="122" t="s">
        <v>47</v>
      </c>
      <c r="Q66" s="122" t="s">
        <v>747</v>
      </c>
      <c r="R66" s="122">
        <v>228</v>
      </c>
      <c r="S66" s="122">
        <v>38500000</v>
      </c>
      <c r="T66" s="123">
        <v>45900</v>
      </c>
      <c r="U66" s="125">
        <v>230</v>
      </c>
      <c r="V66" s="123">
        <v>45869</v>
      </c>
      <c r="W66" s="122"/>
      <c r="X66" s="122"/>
      <c r="Y66" s="122"/>
      <c r="Z66" s="123"/>
      <c r="AA66" s="122"/>
      <c r="AB66" s="123"/>
      <c r="AC66" s="122"/>
      <c r="AD66" s="122"/>
      <c r="AE66" s="122"/>
      <c r="AF66" s="122"/>
      <c r="AG66" s="122"/>
      <c r="AH66" s="122"/>
      <c r="AI66" s="122"/>
      <c r="AJ66" s="122"/>
      <c r="AK66" s="122"/>
      <c r="AL66" s="122"/>
      <c r="AM66" s="122"/>
      <c r="AN66" s="122"/>
      <c r="AO66" s="122"/>
      <c r="AP66" s="122"/>
      <c r="AQ66" s="122"/>
      <c r="AR66" s="122"/>
      <c r="AS66" s="122"/>
      <c r="AT66" s="123"/>
      <c r="AU66" s="122">
        <f t="shared" si="4"/>
        <v>38500000</v>
      </c>
      <c r="AV66" s="122"/>
      <c r="AW66" s="123">
        <v>45870</v>
      </c>
      <c r="AX66" s="122"/>
      <c r="AY66" s="122" t="s">
        <v>574</v>
      </c>
      <c r="AZ66" s="123">
        <v>45874</v>
      </c>
      <c r="BA66" s="126" t="s">
        <v>320</v>
      </c>
      <c r="BB66" s="127"/>
    </row>
    <row r="67" spans="1:54" ht="117.75" customHeight="1" x14ac:dyDescent="0.25">
      <c r="A67" s="122">
        <v>65</v>
      </c>
      <c r="B67" s="122" t="s">
        <v>515</v>
      </c>
      <c r="C67" s="123">
        <v>45877</v>
      </c>
      <c r="D67" s="124" t="s">
        <v>753</v>
      </c>
      <c r="E67" s="122">
        <v>1049614225</v>
      </c>
      <c r="F67" s="124" t="s">
        <v>809</v>
      </c>
      <c r="G67" s="123">
        <v>45877</v>
      </c>
      <c r="H67" s="123">
        <v>45877</v>
      </c>
      <c r="I67" s="123">
        <v>45900</v>
      </c>
      <c r="J67" s="122">
        <f t="shared" si="5"/>
        <v>23</v>
      </c>
      <c r="K67" s="122">
        <v>18000000</v>
      </c>
      <c r="L67" s="122" t="s">
        <v>186</v>
      </c>
      <c r="M67" s="124" t="s">
        <v>753</v>
      </c>
      <c r="N67" s="122">
        <v>1049614225</v>
      </c>
      <c r="O67" s="122" t="s">
        <v>810</v>
      </c>
      <c r="P67" s="122" t="s">
        <v>147</v>
      </c>
      <c r="Q67" s="122" t="s">
        <v>601</v>
      </c>
      <c r="R67" s="122">
        <v>220</v>
      </c>
      <c r="S67" s="122">
        <v>18000000</v>
      </c>
      <c r="T67" s="123">
        <v>45868</v>
      </c>
      <c r="U67" s="125">
        <v>242</v>
      </c>
      <c r="V67" s="123">
        <v>45877</v>
      </c>
      <c r="W67" s="122"/>
      <c r="X67" s="122"/>
      <c r="Y67" s="122"/>
      <c r="Z67" s="123"/>
      <c r="AA67" s="122"/>
      <c r="AB67" s="123"/>
      <c r="AC67" s="122"/>
      <c r="AD67" s="122"/>
      <c r="AE67" s="122"/>
      <c r="AF67" s="122"/>
      <c r="AG67" s="122"/>
      <c r="AH67" s="122"/>
      <c r="AI67" s="122"/>
      <c r="AJ67" s="122"/>
      <c r="AK67" s="122"/>
      <c r="AL67" s="122"/>
      <c r="AM67" s="122"/>
      <c r="AN67" s="122"/>
      <c r="AO67" s="122"/>
      <c r="AP67" s="122"/>
      <c r="AQ67" s="122"/>
      <c r="AR67" s="122"/>
      <c r="AS67" s="122"/>
      <c r="AT67" s="123"/>
      <c r="AU67" s="122">
        <f t="shared" si="4"/>
        <v>18000000</v>
      </c>
      <c r="AV67" s="122"/>
      <c r="AW67" s="123">
        <v>45877</v>
      </c>
      <c r="AX67" s="122"/>
      <c r="AY67" s="122" t="s">
        <v>505</v>
      </c>
      <c r="AZ67" s="123">
        <v>45881</v>
      </c>
      <c r="BA67" s="126" t="s">
        <v>320</v>
      </c>
      <c r="BB67" s="127"/>
    </row>
    <row r="68" spans="1:54" ht="117.75" customHeight="1" x14ac:dyDescent="0.25">
      <c r="A68" s="122">
        <v>66</v>
      </c>
      <c r="B68" s="122" t="s">
        <v>515</v>
      </c>
      <c r="C68" s="123">
        <v>45880</v>
      </c>
      <c r="D68" s="124" t="s">
        <v>676</v>
      </c>
      <c r="E68" s="122">
        <v>40036195</v>
      </c>
      <c r="F68" s="124" t="s">
        <v>811</v>
      </c>
      <c r="G68" s="123">
        <v>45880</v>
      </c>
      <c r="H68" s="123">
        <v>45880</v>
      </c>
      <c r="I68" s="123">
        <v>45972</v>
      </c>
      <c r="J68" s="122">
        <f t="shared" si="5"/>
        <v>92</v>
      </c>
      <c r="K68" s="122">
        <v>10500000</v>
      </c>
      <c r="L68" s="122" t="s">
        <v>186</v>
      </c>
      <c r="M68" s="124" t="s">
        <v>676</v>
      </c>
      <c r="N68" s="122">
        <v>40036195</v>
      </c>
      <c r="O68" s="122" t="s">
        <v>678</v>
      </c>
      <c r="P68" s="122" t="s">
        <v>47</v>
      </c>
      <c r="Q68" s="122" t="s">
        <v>747</v>
      </c>
      <c r="R68" s="122">
        <v>236</v>
      </c>
      <c r="S68" s="122">
        <v>10500000</v>
      </c>
      <c r="T68" s="123">
        <v>45874</v>
      </c>
      <c r="U68" s="125">
        <v>243</v>
      </c>
      <c r="V68" s="123">
        <v>45880</v>
      </c>
      <c r="W68" s="122" t="s">
        <v>491</v>
      </c>
      <c r="X68" s="122">
        <v>354</v>
      </c>
      <c r="Y68" s="122">
        <v>3500000</v>
      </c>
      <c r="Z68" s="123">
        <v>45972</v>
      </c>
      <c r="AA68" s="122">
        <v>374</v>
      </c>
      <c r="AB68" s="123">
        <v>45972</v>
      </c>
      <c r="AC68" s="122"/>
      <c r="AD68" s="122"/>
      <c r="AE68" s="122"/>
      <c r="AF68" s="122"/>
      <c r="AG68" s="122"/>
      <c r="AH68" s="122"/>
      <c r="AI68" s="122"/>
      <c r="AJ68" s="122"/>
      <c r="AK68" s="122"/>
      <c r="AL68" s="122"/>
      <c r="AM68" s="122"/>
      <c r="AN68" s="122"/>
      <c r="AO68" s="122"/>
      <c r="AP68" s="122"/>
      <c r="AQ68" s="122"/>
      <c r="AR68" s="122"/>
      <c r="AS68" s="122"/>
      <c r="AT68" s="123"/>
      <c r="AU68" s="122">
        <f t="shared" si="4"/>
        <v>14000000</v>
      </c>
      <c r="AV68" s="122"/>
      <c r="AW68" s="123">
        <v>45880</v>
      </c>
      <c r="AX68" s="122"/>
      <c r="AY68" s="122" t="s">
        <v>580</v>
      </c>
      <c r="AZ68" s="123">
        <v>45882</v>
      </c>
      <c r="BA68" s="126" t="s">
        <v>320</v>
      </c>
      <c r="BB68" s="127"/>
    </row>
    <row r="69" spans="1:54" ht="117.75" customHeight="1" x14ac:dyDescent="0.25">
      <c r="A69" s="122">
        <v>67</v>
      </c>
      <c r="B69" s="122" t="s">
        <v>515</v>
      </c>
      <c r="C69" s="123">
        <v>45888</v>
      </c>
      <c r="D69" s="124" t="s">
        <v>812</v>
      </c>
      <c r="E69" s="122">
        <v>46374751</v>
      </c>
      <c r="F69" s="124" t="s">
        <v>813</v>
      </c>
      <c r="G69" s="123">
        <v>45888</v>
      </c>
      <c r="H69" s="123">
        <v>45888</v>
      </c>
      <c r="I69" s="123">
        <v>46010</v>
      </c>
      <c r="J69" s="122">
        <f t="shared" si="5"/>
        <v>122</v>
      </c>
      <c r="K69" s="122">
        <v>32000000</v>
      </c>
      <c r="L69" s="122" t="s">
        <v>186</v>
      </c>
      <c r="M69" s="124" t="s">
        <v>812</v>
      </c>
      <c r="N69" s="122">
        <v>46374751</v>
      </c>
      <c r="O69" s="122" t="s">
        <v>814</v>
      </c>
      <c r="P69" s="122" t="s">
        <v>147</v>
      </c>
      <c r="Q69" s="122" t="s">
        <v>601</v>
      </c>
      <c r="R69" s="122">
        <v>244</v>
      </c>
      <c r="S69" s="122">
        <v>32000000</v>
      </c>
      <c r="T69" s="123">
        <v>45882</v>
      </c>
      <c r="U69" s="125">
        <v>246</v>
      </c>
      <c r="V69" s="123">
        <v>45888</v>
      </c>
      <c r="W69" s="122"/>
      <c r="X69" s="122"/>
      <c r="Y69" s="122"/>
      <c r="Z69" s="123"/>
      <c r="AA69" s="122"/>
      <c r="AB69" s="123"/>
      <c r="AC69" s="122"/>
      <c r="AD69" s="122"/>
      <c r="AE69" s="122"/>
      <c r="AF69" s="122"/>
      <c r="AG69" s="122"/>
      <c r="AH69" s="122"/>
      <c r="AI69" s="122"/>
      <c r="AJ69" s="122"/>
      <c r="AK69" s="122"/>
      <c r="AL69" s="122"/>
      <c r="AM69" s="122"/>
      <c r="AN69" s="122"/>
      <c r="AO69" s="122"/>
      <c r="AP69" s="122"/>
      <c r="AQ69" s="122"/>
      <c r="AR69" s="122"/>
      <c r="AS69" s="122"/>
      <c r="AT69" s="123"/>
      <c r="AU69" s="122">
        <f t="shared" si="4"/>
        <v>32000000</v>
      </c>
      <c r="AV69" s="122"/>
      <c r="AW69" s="123">
        <v>45888</v>
      </c>
      <c r="AX69" s="122"/>
      <c r="AY69" s="122" t="s">
        <v>505</v>
      </c>
      <c r="AZ69" s="123">
        <v>45890</v>
      </c>
      <c r="BA69" s="126" t="s">
        <v>320</v>
      </c>
      <c r="BB69" s="127"/>
    </row>
    <row r="70" spans="1:54" ht="117.75" customHeight="1" x14ac:dyDescent="0.25">
      <c r="A70" s="122">
        <v>68</v>
      </c>
      <c r="B70" s="122" t="s">
        <v>515</v>
      </c>
      <c r="C70" s="123">
        <v>45888</v>
      </c>
      <c r="D70" s="122" t="s">
        <v>817</v>
      </c>
      <c r="E70" s="122">
        <v>40048496</v>
      </c>
      <c r="F70" s="124" t="s">
        <v>816</v>
      </c>
      <c r="G70" s="123">
        <v>45888</v>
      </c>
      <c r="H70" s="123">
        <v>45888</v>
      </c>
      <c r="I70" s="123">
        <v>46003</v>
      </c>
      <c r="J70" s="122">
        <f t="shared" si="5"/>
        <v>115</v>
      </c>
      <c r="K70" s="122">
        <v>20580000</v>
      </c>
      <c r="L70" s="122" t="s">
        <v>186</v>
      </c>
      <c r="M70" s="122" t="s">
        <v>817</v>
      </c>
      <c r="N70" s="122">
        <v>40048496</v>
      </c>
      <c r="O70" s="122" t="s">
        <v>818</v>
      </c>
      <c r="P70" s="122" t="s">
        <v>819</v>
      </c>
      <c r="Q70" s="122" t="s">
        <v>725</v>
      </c>
      <c r="R70" s="122">
        <v>240</v>
      </c>
      <c r="S70" s="122">
        <v>20580000</v>
      </c>
      <c r="T70" s="123">
        <v>45882</v>
      </c>
      <c r="U70" s="125">
        <v>247</v>
      </c>
      <c r="V70" s="123">
        <v>45888</v>
      </c>
      <c r="W70" s="122"/>
      <c r="X70" s="122"/>
      <c r="Y70" s="122"/>
      <c r="Z70" s="123"/>
      <c r="AA70" s="122"/>
      <c r="AB70" s="123"/>
      <c r="AC70" s="122"/>
      <c r="AD70" s="122"/>
      <c r="AE70" s="122"/>
      <c r="AF70" s="122"/>
      <c r="AG70" s="122"/>
      <c r="AH70" s="122"/>
      <c r="AI70" s="122"/>
      <c r="AJ70" s="122"/>
      <c r="AK70" s="122"/>
      <c r="AL70" s="122"/>
      <c r="AM70" s="122"/>
      <c r="AN70" s="122"/>
      <c r="AO70" s="122"/>
      <c r="AP70" s="122"/>
      <c r="AQ70" s="122"/>
      <c r="AR70" s="122"/>
      <c r="AS70" s="122"/>
      <c r="AT70" s="123"/>
      <c r="AU70" s="122">
        <f t="shared" si="4"/>
        <v>20580000</v>
      </c>
      <c r="AV70" s="122"/>
      <c r="AW70" s="123">
        <v>45888</v>
      </c>
      <c r="AX70" s="122"/>
      <c r="AY70" s="122" t="s">
        <v>505</v>
      </c>
      <c r="AZ70" s="123">
        <v>45891</v>
      </c>
      <c r="BA70" s="126" t="s">
        <v>320</v>
      </c>
      <c r="BB70" s="127"/>
    </row>
    <row r="71" spans="1:54" ht="117.75" customHeight="1" x14ac:dyDescent="0.25">
      <c r="A71" s="122">
        <v>69</v>
      </c>
      <c r="B71" s="122" t="s">
        <v>515</v>
      </c>
      <c r="C71" s="123">
        <v>45889</v>
      </c>
      <c r="D71" s="124" t="s">
        <v>402</v>
      </c>
      <c r="E71" s="122" t="s">
        <v>403</v>
      </c>
      <c r="F71" s="124" t="s">
        <v>820</v>
      </c>
      <c r="G71" s="123">
        <v>45889</v>
      </c>
      <c r="H71" s="123">
        <v>45890</v>
      </c>
      <c r="I71" s="123">
        <v>46010</v>
      </c>
      <c r="J71" s="122">
        <f t="shared" si="5"/>
        <v>120</v>
      </c>
      <c r="K71" s="122">
        <v>5337150</v>
      </c>
      <c r="L71" s="122" t="s">
        <v>186</v>
      </c>
      <c r="M71" s="124" t="s">
        <v>405</v>
      </c>
      <c r="N71" s="122">
        <v>1057582550</v>
      </c>
      <c r="O71" s="122" t="s">
        <v>821</v>
      </c>
      <c r="P71" s="122" t="s">
        <v>614</v>
      </c>
      <c r="Q71" s="122" t="s">
        <v>601</v>
      </c>
      <c r="R71" s="122">
        <v>239</v>
      </c>
      <c r="S71" s="122">
        <v>5337150</v>
      </c>
      <c r="T71" s="123">
        <v>45882</v>
      </c>
      <c r="U71" s="125">
        <v>249</v>
      </c>
      <c r="V71" s="123">
        <v>45889</v>
      </c>
      <c r="W71" s="122"/>
      <c r="X71" s="122"/>
      <c r="Y71" s="122"/>
      <c r="Z71" s="123"/>
      <c r="AA71" s="122"/>
      <c r="AB71" s="123"/>
      <c r="AC71" s="122"/>
      <c r="AD71" s="122"/>
      <c r="AE71" s="122"/>
      <c r="AF71" s="122"/>
      <c r="AG71" s="122"/>
      <c r="AH71" s="122"/>
      <c r="AI71" s="122"/>
      <c r="AJ71" s="122"/>
      <c r="AK71" s="122"/>
      <c r="AL71" s="122"/>
      <c r="AM71" s="122"/>
      <c r="AN71" s="122"/>
      <c r="AO71" s="122"/>
      <c r="AP71" s="122"/>
      <c r="AQ71" s="122"/>
      <c r="AR71" s="122"/>
      <c r="AS71" s="122"/>
      <c r="AT71" s="123"/>
      <c r="AU71" s="122">
        <f t="shared" si="4"/>
        <v>5337150</v>
      </c>
      <c r="AV71" s="122"/>
      <c r="AW71" s="123"/>
      <c r="AX71" s="122"/>
      <c r="AY71" s="122" t="s">
        <v>580</v>
      </c>
      <c r="AZ71" s="123">
        <v>45891</v>
      </c>
      <c r="BA71" s="126" t="s">
        <v>320</v>
      </c>
      <c r="BB71" s="127"/>
    </row>
    <row r="72" spans="1:54" ht="117.75" customHeight="1" x14ac:dyDescent="0.25">
      <c r="A72" s="122">
        <v>70</v>
      </c>
      <c r="B72" s="122" t="s">
        <v>515</v>
      </c>
      <c r="C72" s="123">
        <v>45890</v>
      </c>
      <c r="D72" s="124" t="s">
        <v>822</v>
      </c>
      <c r="E72" s="122">
        <v>1057595672</v>
      </c>
      <c r="F72" s="124" t="s">
        <v>816</v>
      </c>
      <c r="G72" s="123">
        <v>45890</v>
      </c>
      <c r="H72" s="123">
        <v>45890</v>
      </c>
      <c r="I72" s="123">
        <v>46003</v>
      </c>
      <c r="J72" s="122">
        <f t="shared" si="5"/>
        <v>113</v>
      </c>
      <c r="K72" s="122">
        <v>19440000</v>
      </c>
      <c r="L72" s="122" t="s">
        <v>186</v>
      </c>
      <c r="M72" s="124" t="s">
        <v>822</v>
      </c>
      <c r="N72" s="122">
        <v>1057595672</v>
      </c>
      <c r="O72" s="122" t="s">
        <v>823</v>
      </c>
      <c r="P72" s="122" t="s">
        <v>819</v>
      </c>
      <c r="Q72" s="122" t="s">
        <v>725</v>
      </c>
      <c r="R72" s="122">
        <v>241</v>
      </c>
      <c r="S72" s="122">
        <v>19440000</v>
      </c>
      <c r="T72" s="123">
        <v>45882</v>
      </c>
      <c r="U72" s="125">
        <v>250</v>
      </c>
      <c r="V72" s="123">
        <v>45890</v>
      </c>
      <c r="W72" s="122"/>
      <c r="X72" s="122"/>
      <c r="Y72" s="122"/>
      <c r="Z72" s="123"/>
      <c r="AA72" s="122"/>
      <c r="AB72" s="123"/>
      <c r="AC72" s="122"/>
      <c r="AD72" s="122"/>
      <c r="AE72" s="122"/>
      <c r="AF72" s="122"/>
      <c r="AG72" s="122"/>
      <c r="AH72" s="122"/>
      <c r="AI72" s="122"/>
      <c r="AJ72" s="122"/>
      <c r="AK72" s="122"/>
      <c r="AL72" s="122"/>
      <c r="AM72" s="122"/>
      <c r="AN72" s="122"/>
      <c r="AO72" s="122"/>
      <c r="AP72" s="122"/>
      <c r="AQ72" s="122"/>
      <c r="AR72" s="122"/>
      <c r="AS72" s="122"/>
      <c r="AT72" s="123"/>
      <c r="AU72" s="122">
        <f t="shared" si="4"/>
        <v>19440000</v>
      </c>
      <c r="AV72" s="122"/>
      <c r="AW72" s="123"/>
      <c r="AX72" s="122"/>
      <c r="AY72" s="122" t="s">
        <v>526</v>
      </c>
      <c r="AZ72" s="123">
        <v>45895</v>
      </c>
      <c r="BA72" s="126" t="s">
        <v>320</v>
      </c>
      <c r="BB72" s="127"/>
    </row>
    <row r="73" spans="1:54" ht="117.75" customHeight="1" x14ac:dyDescent="0.25">
      <c r="A73" s="122">
        <v>71</v>
      </c>
      <c r="B73" s="122" t="s">
        <v>515</v>
      </c>
      <c r="C73" s="123">
        <v>45890</v>
      </c>
      <c r="D73" s="124" t="s">
        <v>824</v>
      </c>
      <c r="E73" s="122">
        <v>1002760260</v>
      </c>
      <c r="F73" s="124" t="s">
        <v>816</v>
      </c>
      <c r="G73" s="123">
        <v>45890</v>
      </c>
      <c r="H73" s="123">
        <v>45890</v>
      </c>
      <c r="I73" s="123">
        <v>46003</v>
      </c>
      <c r="J73" s="122">
        <f t="shared" si="5"/>
        <v>113</v>
      </c>
      <c r="K73" s="122">
        <v>17200000</v>
      </c>
      <c r="L73" s="122" t="s">
        <v>186</v>
      </c>
      <c r="M73" s="124" t="s">
        <v>824</v>
      </c>
      <c r="N73" s="122">
        <v>1002760260</v>
      </c>
      <c r="O73" s="122" t="s">
        <v>825</v>
      </c>
      <c r="P73" s="122" t="s">
        <v>819</v>
      </c>
      <c r="Q73" s="122" t="s">
        <v>725</v>
      </c>
      <c r="R73" s="122">
        <v>242</v>
      </c>
      <c r="S73" s="122">
        <v>17200000</v>
      </c>
      <c r="T73" s="123">
        <v>45882</v>
      </c>
      <c r="U73" s="125">
        <v>251</v>
      </c>
      <c r="V73" s="123">
        <v>45890</v>
      </c>
      <c r="W73" s="122"/>
      <c r="X73" s="122"/>
      <c r="Y73" s="122"/>
      <c r="Z73" s="123"/>
      <c r="AA73" s="122"/>
      <c r="AB73" s="123"/>
      <c r="AC73" s="122"/>
      <c r="AD73" s="122"/>
      <c r="AE73" s="122"/>
      <c r="AF73" s="122"/>
      <c r="AG73" s="122"/>
      <c r="AH73" s="122"/>
      <c r="AI73" s="122"/>
      <c r="AJ73" s="122"/>
      <c r="AK73" s="122"/>
      <c r="AL73" s="122"/>
      <c r="AM73" s="122"/>
      <c r="AN73" s="122"/>
      <c r="AO73" s="122"/>
      <c r="AP73" s="122"/>
      <c r="AQ73" s="122"/>
      <c r="AR73" s="122"/>
      <c r="AS73" s="122"/>
      <c r="AT73" s="123"/>
      <c r="AU73" s="122">
        <f t="shared" si="4"/>
        <v>17200000</v>
      </c>
      <c r="AV73" s="122"/>
      <c r="AW73" s="123"/>
      <c r="AX73" s="122"/>
      <c r="AY73" s="122" t="s">
        <v>505</v>
      </c>
      <c r="AZ73" s="123">
        <v>45895</v>
      </c>
      <c r="BA73" s="126" t="s">
        <v>320</v>
      </c>
      <c r="BB73" s="127"/>
    </row>
    <row r="74" spans="1:54" ht="117.75" customHeight="1" x14ac:dyDescent="0.25">
      <c r="A74" s="122">
        <v>72</v>
      </c>
      <c r="B74" s="122" t="s">
        <v>515</v>
      </c>
      <c r="C74" s="123">
        <v>45897</v>
      </c>
      <c r="D74" s="124" t="s">
        <v>826</v>
      </c>
      <c r="E74" s="122">
        <v>66758484</v>
      </c>
      <c r="F74" s="124" t="s">
        <v>874</v>
      </c>
      <c r="G74" s="123">
        <v>45897</v>
      </c>
      <c r="H74" s="123">
        <v>45898</v>
      </c>
      <c r="I74" s="123">
        <v>45930</v>
      </c>
      <c r="J74" s="122">
        <f t="shared" si="5"/>
        <v>32</v>
      </c>
      <c r="K74" s="122">
        <v>21020000</v>
      </c>
      <c r="L74" s="122" t="s">
        <v>186</v>
      </c>
      <c r="M74" s="124" t="s">
        <v>826</v>
      </c>
      <c r="N74" s="122">
        <v>66758484</v>
      </c>
      <c r="O74" s="122" t="s">
        <v>827</v>
      </c>
      <c r="P74" s="122" t="s">
        <v>819</v>
      </c>
      <c r="Q74" s="122" t="s">
        <v>725</v>
      </c>
      <c r="R74" s="122">
        <v>249</v>
      </c>
      <c r="S74" s="122">
        <v>21020000</v>
      </c>
      <c r="T74" s="123">
        <v>45894</v>
      </c>
      <c r="U74" s="125">
        <v>256</v>
      </c>
      <c r="V74" s="123">
        <v>45897</v>
      </c>
      <c r="W74" s="122"/>
      <c r="X74" s="122"/>
      <c r="Y74" s="122"/>
      <c r="Z74" s="123"/>
      <c r="AA74" s="122"/>
      <c r="AB74" s="123"/>
      <c r="AC74" s="122"/>
      <c r="AD74" s="122"/>
      <c r="AE74" s="122"/>
      <c r="AF74" s="122"/>
      <c r="AG74" s="122"/>
      <c r="AH74" s="122"/>
      <c r="AI74" s="122"/>
      <c r="AJ74" s="122"/>
      <c r="AK74" s="122"/>
      <c r="AL74" s="122"/>
      <c r="AM74" s="122"/>
      <c r="AN74" s="122"/>
      <c r="AO74" s="122"/>
      <c r="AP74" s="122"/>
      <c r="AQ74" s="122"/>
      <c r="AR74" s="122"/>
      <c r="AS74" s="122"/>
      <c r="AT74" s="123"/>
      <c r="AU74" s="122">
        <f t="shared" ref="AU74:AU105" si="6">K74+Y74+AE74+AJ74</f>
        <v>21020000</v>
      </c>
      <c r="AV74" s="122"/>
      <c r="AW74" s="123"/>
      <c r="AX74" s="122"/>
      <c r="AY74" s="122" t="s">
        <v>580</v>
      </c>
      <c r="AZ74" s="123">
        <v>45902</v>
      </c>
      <c r="BA74" s="126" t="s">
        <v>320</v>
      </c>
      <c r="BB74" s="127"/>
    </row>
    <row r="75" spans="1:54" ht="117.75" customHeight="1" x14ac:dyDescent="0.25">
      <c r="A75" s="122">
        <v>73</v>
      </c>
      <c r="B75" s="122" t="s">
        <v>515</v>
      </c>
      <c r="C75" s="123">
        <v>45901</v>
      </c>
      <c r="D75" s="124" t="s">
        <v>685</v>
      </c>
      <c r="E75" s="122" t="s">
        <v>830</v>
      </c>
      <c r="F75" s="124" t="s">
        <v>831</v>
      </c>
      <c r="G75" s="123">
        <v>45901</v>
      </c>
      <c r="H75" s="123">
        <v>45903</v>
      </c>
      <c r="I75" s="123">
        <v>45961</v>
      </c>
      <c r="J75" s="122">
        <f t="shared" si="5"/>
        <v>58</v>
      </c>
      <c r="K75" s="122">
        <v>80000000</v>
      </c>
      <c r="L75" s="122" t="s">
        <v>186</v>
      </c>
      <c r="M75" s="124" t="s">
        <v>330</v>
      </c>
      <c r="N75" s="122">
        <v>28090993</v>
      </c>
      <c r="O75" s="122" t="s">
        <v>832</v>
      </c>
      <c r="P75" s="122" t="s">
        <v>47</v>
      </c>
      <c r="Q75" s="122" t="s">
        <v>833</v>
      </c>
      <c r="R75" s="122">
        <v>261</v>
      </c>
      <c r="S75" s="122">
        <v>80000000</v>
      </c>
      <c r="T75" s="123">
        <v>45898</v>
      </c>
      <c r="U75" s="125">
        <v>275</v>
      </c>
      <c r="V75" s="123">
        <v>45902</v>
      </c>
      <c r="W75" s="122"/>
      <c r="X75" s="122"/>
      <c r="Y75" s="122"/>
      <c r="Z75" s="123"/>
      <c r="AA75" s="122"/>
      <c r="AB75" s="123"/>
      <c r="AC75" s="122"/>
      <c r="AD75" s="122"/>
      <c r="AE75" s="122"/>
      <c r="AF75" s="122"/>
      <c r="AG75" s="122"/>
      <c r="AH75" s="122"/>
      <c r="AI75" s="122"/>
      <c r="AJ75" s="122"/>
      <c r="AK75" s="122"/>
      <c r="AL75" s="122"/>
      <c r="AM75" s="122"/>
      <c r="AN75" s="122"/>
      <c r="AO75" s="122"/>
      <c r="AP75" s="122"/>
      <c r="AQ75" s="122"/>
      <c r="AR75" s="122"/>
      <c r="AS75" s="122"/>
      <c r="AT75" s="123"/>
      <c r="AU75" s="122">
        <f t="shared" si="6"/>
        <v>80000000</v>
      </c>
      <c r="AV75" s="122"/>
      <c r="AW75" s="123"/>
      <c r="AX75" s="122"/>
      <c r="AY75" s="122" t="s">
        <v>574</v>
      </c>
      <c r="AZ75" s="123">
        <v>45904</v>
      </c>
      <c r="BA75" s="126" t="s">
        <v>320</v>
      </c>
      <c r="BB75" s="127"/>
    </row>
    <row r="76" spans="1:54" ht="117.75" customHeight="1" x14ac:dyDescent="0.25">
      <c r="A76" s="122">
        <v>74</v>
      </c>
      <c r="B76" s="122" t="s">
        <v>515</v>
      </c>
      <c r="C76" s="123">
        <v>45902</v>
      </c>
      <c r="D76" s="124" t="s">
        <v>82</v>
      </c>
      <c r="E76" s="122">
        <v>1057545502</v>
      </c>
      <c r="F76" s="124" t="s">
        <v>834</v>
      </c>
      <c r="G76" s="123">
        <v>45902</v>
      </c>
      <c r="H76" s="123">
        <v>45903</v>
      </c>
      <c r="I76" s="123">
        <v>45930</v>
      </c>
      <c r="J76" s="122">
        <f t="shared" si="5"/>
        <v>27</v>
      </c>
      <c r="K76" s="122">
        <v>18000000</v>
      </c>
      <c r="L76" s="122" t="s">
        <v>186</v>
      </c>
      <c r="M76" s="124" t="s">
        <v>82</v>
      </c>
      <c r="N76" s="122">
        <v>1057545502</v>
      </c>
      <c r="O76" s="122" t="s">
        <v>835</v>
      </c>
      <c r="P76" s="122" t="s">
        <v>614</v>
      </c>
      <c r="Q76" s="122" t="s">
        <v>601</v>
      </c>
      <c r="R76" s="122">
        <v>256</v>
      </c>
      <c r="S76" s="122">
        <v>18000000</v>
      </c>
      <c r="T76" s="123">
        <v>45897</v>
      </c>
      <c r="U76" s="125">
        <v>271</v>
      </c>
      <c r="V76" s="123">
        <v>45902</v>
      </c>
      <c r="W76" s="122"/>
      <c r="X76" s="122"/>
      <c r="Y76" s="122"/>
      <c r="Z76" s="123"/>
      <c r="AA76" s="122"/>
      <c r="AB76" s="123"/>
      <c r="AC76" s="122"/>
      <c r="AD76" s="122"/>
      <c r="AE76" s="122"/>
      <c r="AF76" s="122"/>
      <c r="AG76" s="122"/>
      <c r="AH76" s="122"/>
      <c r="AI76" s="122"/>
      <c r="AJ76" s="122"/>
      <c r="AK76" s="122"/>
      <c r="AL76" s="122"/>
      <c r="AM76" s="122"/>
      <c r="AN76" s="122"/>
      <c r="AO76" s="122"/>
      <c r="AP76" s="122"/>
      <c r="AQ76" s="122"/>
      <c r="AR76" s="122"/>
      <c r="AS76" s="122"/>
      <c r="AT76" s="123"/>
      <c r="AU76" s="122">
        <f t="shared" si="6"/>
        <v>18000000</v>
      </c>
      <c r="AV76" s="122"/>
      <c r="AW76" s="123"/>
      <c r="AX76" s="122"/>
      <c r="AY76" s="122" t="s">
        <v>505</v>
      </c>
      <c r="AZ76" s="123">
        <v>45904</v>
      </c>
      <c r="BA76" s="126" t="s">
        <v>320</v>
      </c>
      <c r="BB76" s="127"/>
    </row>
    <row r="77" spans="1:54" ht="117.75" customHeight="1" x14ac:dyDescent="0.25">
      <c r="A77" s="122">
        <v>75</v>
      </c>
      <c r="B77" s="122" t="s">
        <v>515</v>
      </c>
      <c r="C77" s="123">
        <v>45902</v>
      </c>
      <c r="D77" s="124" t="s">
        <v>753</v>
      </c>
      <c r="E77" s="122">
        <v>1049614225</v>
      </c>
      <c r="F77" s="124" t="s">
        <v>809</v>
      </c>
      <c r="G77" s="123">
        <v>45902</v>
      </c>
      <c r="H77" s="123">
        <v>45903</v>
      </c>
      <c r="I77" s="123">
        <v>45930</v>
      </c>
      <c r="J77" s="122">
        <f t="shared" si="5"/>
        <v>27</v>
      </c>
      <c r="K77" s="122">
        <v>20000000</v>
      </c>
      <c r="L77" s="122" t="s">
        <v>186</v>
      </c>
      <c r="M77" s="124" t="s">
        <v>753</v>
      </c>
      <c r="N77" s="122">
        <v>1049614225</v>
      </c>
      <c r="O77" s="122" t="s">
        <v>836</v>
      </c>
      <c r="P77" s="122" t="s">
        <v>614</v>
      </c>
      <c r="Q77" s="122" t="s">
        <v>601</v>
      </c>
      <c r="R77" s="122">
        <v>254</v>
      </c>
      <c r="S77" s="122">
        <v>20000000</v>
      </c>
      <c r="T77" s="123">
        <v>45897</v>
      </c>
      <c r="U77" s="125">
        <v>272</v>
      </c>
      <c r="V77" s="123">
        <v>45902</v>
      </c>
      <c r="W77" s="122"/>
      <c r="X77" s="122"/>
      <c r="Y77" s="122"/>
      <c r="Z77" s="123"/>
      <c r="AA77" s="122"/>
      <c r="AB77" s="123"/>
      <c r="AC77" s="122"/>
      <c r="AD77" s="122"/>
      <c r="AE77" s="122"/>
      <c r="AF77" s="122"/>
      <c r="AG77" s="122"/>
      <c r="AH77" s="122"/>
      <c r="AI77" s="122"/>
      <c r="AJ77" s="122"/>
      <c r="AK77" s="122"/>
      <c r="AL77" s="122"/>
      <c r="AM77" s="122"/>
      <c r="AN77" s="122"/>
      <c r="AO77" s="122"/>
      <c r="AP77" s="122"/>
      <c r="AQ77" s="122"/>
      <c r="AR77" s="122"/>
      <c r="AS77" s="122"/>
      <c r="AT77" s="123"/>
      <c r="AU77" s="122">
        <f t="shared" si="6"/>
        <v>20000000</v>
      </c>
      <c r="AV77" s="122"/>
      <c r="AW77" s="123"/>
      <c r="AX77" s="122"/>
      <c r="AY77" s="122" t="s">
        <v>505</v>
      </c>
      <c r="AZ77" s="123">
        <v>45904</v>
      </c>
      <c r="BA77" s="126" t="s">
        <v>320</v>
      </c>
      <c r="BB77" s="127"/>
    </row>
    <row r="78" spans="1:54" ht="117.75" customHeight="1" x14ac:dyDescent="0.25">
      <c r="A78" s="122">
        <v>76</v>
      </c>
      <c r="B78" s="122" t="s">
        <v>515</v>
      </c>
      <c r="C78" s="123">
        <v>45903</v>
      </c>
      <c r="D78" s="124" t="s">
        <v>77</v>
      </c>
      <c r="E78" s="122">
        <v>19280773</v>
      </c>
      <c r="F78" s="124" t="s">
        <v>598</v>
      </c>
      <c r="G78" s="123">
        <v>45903</v>
      </c>
      <c r="H78" s="123">
        <v>45903</v>
      </c>
      <c r="I78" s="123">
        <v>45930</v>
      </c>
      <c r="J78" s="122">
        <f t="shared" si="5"/>
        <v>27</v>
      </c>
      <c r="K78" s="122">
        <v>20000000</v>
      </c>
      <c r="L78" s="122" t="s">
        <v>186</v>
      </c>
      <c r="M78" s="124" t="s">
        <v>77</v>
      </c>
      <c r="N78" s="122">
        <v>19280773</v>
      </c>
      <c r="O78" s="122" t="s">
        <v>837</v>
      </c>
      <c r="P78" s="122" t="s">
        <v>614</v>
      </c>
      <c r="Q78" s="122" t="s">
        <v>601</v>
      </c>
      <c r="R78" s="122">
        <v>22</v>
      </c>
      <c r="S78" s="122">
        <v>20000000</v>
      </c>
      <c r="T78" s="123">
        <v>45897</v>
      </c>
      <c r="U78" s="125">
        <v>276</v>
      </c>
      <c r="V78" s="123">
        <v>45903</v>
      </c>
      <c r="W78" s="122"/>
      <c r="X78" s="122"/>
      <c r="Y78" s="122"/>
      <c r="Z78" s="123"/>
      <c r="AA78" s="122"/>
      <c r="AB78" s="123"/>
      <c r="AC78" s="122"/>
      <c r="AD78" s="122"/>
      <c r="AE78" s="122"/>
      <c r="AF78" s="122"/>
      <c r="AG78" s="122"/>
      <c r="AH78" s="122"/>
      <c r="AI78" s="122"/>
      <c r="AJ78" s="122"/>
      <c r="AK78" s="122"/>
      <c r="AL78" s="122"/>
      <c r="AM78" s="122"/>
      <c r="AN78" s="122"/>
      <c r="AO78" s="122"/>
      <c r="AP78" s="122"/>
      <c r="AQ78" s="122"/>
      <c r="AR78" s="122"/>
      <c r="AS78" s="122"/>
      <c r="AT78" s="123"/>
      <c r="AU78" s="122">
        <f t="shared" si="6"/>
        <v>20000000</v>
      </c>
      <c r="AV78" s="122"/>
      <c r="AW78" s="123"/>
      <c r="AX78" s="122"/>
      <c r="AY78" s="122" t="s">
        <v>505</v>
      </c>
      <c r="AZ78" s="123">
        <v>45909</v>
      </c>
      <c r="BA78" s="126" t="s">
        <v>320</v>
      </c>
      <c r="BB78" s="127"/>
    </row>
    <row r="79" spans="1:54" ht="117.75" customHeight="1" x14ac:dyDescent="0.25">
      <c r="A79" s="122">
        <v>77</v>
      </c>
      <c r="B79" s="122" t="s">
        <v>515</v>
      </c>
      <c r="C79" s="123">
        <v>45903</v>
      </c>
      <c r="D79" s="124" t="s">
        <v>630</v>
      </c>
      <c r="E79" s="122">
        <v>40044504</v>
      </c>
      <c r="F79" s="124" t="s">
        <v>612</v>
      </c>
      <c r="G79" s="123">
        <v>45903</v>
      </c>
      <c r="H79" s="123">
        <v>45904</v>
      </c>
      <c r="I79" s="123">
        <v>45930</v>
      </c>
      <c r="J79" s="122">
        <f t="shared" si="5"/>
        <v>26</v>
      </c>
      <c r="K79" s="122">
        <v>17500000</v>
      </c>
      <c r="L79" s="122" t="s">
        <v>186</v>
      </c>
      <c r="M79" s="124" t="s">
        <v>630</v>
      </c>
      <c r="N79" s="122">
        <v>40044504</v>
      </c>
      <c r="O79" s="122" t="s">
        <v>838</v>
      </c>
      <c r="P79" s="122" t="s">
        <v>614</v>
      </c>
      <c r="Q79" s="122" t="s">
        <v>601</v>
      </c>
      <c r="R79" s="122">
        <v>258</v>
      </c>
      <c r="S79" s="122">
        <v>17500000</v>
      </c>
      <c r="T79" s="123">
        <v>45897</v>
      </c>
      <c r="U79" s="125">
        <v>277</v>
      </c>
      <c r="V79" s="123">
        <v>45903</v>
      </c>
      <c r="W79" s="122"/>
      <c r="X79" s="122"/>
      <c r="Y79" s="122"/>
      <c r="Z79" s="123"/>
      <c r="AA79" s="122"/>
      <c r="AB79" s="123"/>
      <c r="AC79" s="122"/>
      <c r="AD79" s="122"/>
      <c r="AE79" s="122"/>
      <c r="AF79" s="122"/>
      <c r="AG79" s="122"/>
      <c r="AH79" s="122"/>
      <c r="AI79" s="122"/>
      <c r="AJ79" s="122"/>
      <c r="AK79" s="122"/>
      <c r="AL79" s="122"/>
      <c r="AM79" s="122"/>
      <c r="AN79" s="122"/>
      <c r="AO79" s="122"/>
      <c r="AP79" s="122"/>
      <c r="AQ79" s="122"/>
      <c r="AR79" s="122"/>
      <c r="AS79" s="122"/>
      <c r="AT79" s="123"/>
      <c r="AU79" s="122">
        <f t="shared" si="6"/>
        <v>17500000</v>
      </c>
      <c r="AV79" s="122"/>
      <c r="AW79" s="123"/>
      <c r="AX79" s="122"/>
      <c r="AY79" s="122" t="s">
        <v>505</v>
      </c>
      <c r="AZ79" s="123">
        <v>45905</v>
      </c>
      <c r="BA79" s="126" t="s">
        <v>320</v>
      </c>
      <c r="BB79" s="127"/>
    </row>
    <row r="80" spans="1:54" ht="117.75" customHeight="1" x14ac:dyDescent="0.25">
      <c r="A80" s="122">
        <v>78</v>
      </c>
      <c r="B80" s="122" t="s">
        <v>515</v>
      </c>
      <c r="C80" s="123">
        <v>45905</v>
      </c>
      <c r="D80" s="124" t="s">
        <v>805</v>
      </c>
      <c r="E80" s="122">
        <v>1049650152</v>
      </c>
      <c r="F80" s="124" t="s">
        <v>806</v>
      </c>
      <c r="G80" s="123">
        <v>45905</v>
      </c>
      <c r="H80" s="123">
        <v>45905</v>
      </c>
      <c r="I80" s="123">
        <v>45930</v>
      </c>
      <c r="J80" s="122">
        <f t="shared" si="5"/>
        <v>25</v>
      </c>
      <c r="K80" s="122">
        <v>17000000</v>
      </c>
      <c r="L80" s="122" t="s">
        <v>186</v>
      </c>
      <c r="M80" s="124" t="s">
        <v>805</v>
      </c>
      <c r="N80" s="122">
        <v>1049650152</v>
      </c>
      <c r="O80" s="122" t="s">
        <v>839</v>
      </c>
      <c r="P80" s="122" t="s">
        <v>614</v>
      </c>
      <c r="Q80" s="122" t="s">
        <v>601</v>
      </c>
      <c r="R80" s="122">
        <v>266</v>
      </c>
      <c r="S80" s="122">
        <v>17000000</v>
      </c>
      <c r="T80" s="123">
        <v>45904</v>
      </c>
      <c r="U80" s="125">
        <v>282</v>
      </c>
      <c r="V80" s="123">
        <v>45905</v>
      </c>
      <c r="W80" s="122"/>
      <c r="X80" s="122"/>
      <c r="Y80" s="122"/>
      <c r="Z80" s="123"/>
      <c r="AA80" s="122"/>
      <c r="AB80" s="123"/>
      <c r="AC80" s="122"/>
      <c r="AD80" s="122"/>
      <c r="AE80" s="122"/>
      <c r="AF80" s="122"/>
      <c r="AG80" s="122"/>
      <c r="AH80" s="122"/>
      <c r="AI80" s="122"/>
      <c r="AJ80" s="122"/>
      <c r="AK80" s="122"/>
      <c r="AL80" s="122"/>
      <c r="AM80" s="122"/>
      <c r="AN80" s="122"/>
      <c r="AO80" s="122"/>
      <c r="AP80" s="122"/>
      <c r="AQ80" s="122"/>
      <c r="AR80" s="122"/>
      <c r="AS80" s="122"/>
      <c r="AT80" s="123"/>
      <c r="AU80" s="122">
        <f t="shared" si="6"/>
        <v>17000000</v>
      </c>
      <c r="AV80" s="122"/>
      <c r="AW80" s="123"/>
      <c r="AX80" s="122"/>
      <c r="AY80" s="122" t="s">
        <v>574</v>
      </c>
      <c r="AZ80" s="123">
        <v>45910</v>
      </c>
      <c r="BA80" s="126" t="s">
        <v>320</v>
      </c>
      <c r="BB80" s="127"/>
    </row>
    <row r="81" spans="1:54" ht="117.75" customHeight="1" x14ac:dyDescent="0.25">
      <c r="A81" s="122">
        <v>79</v>
      </c>
      <c r="B81" s="122" t="s">
        <v>515</v>
      </c>
      <c r="C81" s="123">
        <v>45908</v>
      </c>
      <c r="D81" s="124" t="s">
        <v>840</v>
      </c>
      <c r="E81" s="122">
        <v>1068662953</v>
      </c>
      <c r="F81" s="124" t="s">
        <v>637</v>
      </c>
      <c r="G81" s="123">
        <v>45908</v>
      </c>
      <c r="H81" s="123">
        <v>45909</v>
      </c>
      <c r="I81" s="123">
        <v>46022</v>
      </c>
      <c r="J81" s="122">
        <f t="shared" si="5"/>
        <v>113</v>
      </c>
      <c r="K81" s="122">
        <v>80000000</v>
      </c>
      <c r="L81" s="122" t="s">
        <v>186</v>
      </c>
      <c r="M81" s="124" t="s">
        <v>840</v>
      </c>
      <c r="N81" s="122">
        <v>1068662953</v>
      </c>
      <c r="O81" s="122" t="s">
        <v>841</v>
      </c>
      <c r="P81" s="122" t="s">
        <v>614</v>
      </c>
      <c r="Q81" s="122" t="s">
        <v>601</v>
      </c>
      <c r="R81" s="122">
        <v>267</v>
      </c>
      <c r="S81" s="122">
        <v>80000000</v>
      </c>
      <c r="T81" s="123">
        <v>45904</v>
      </c>
      <c r="U81" s="125">
        <v>283</v>
      </c>
      <c r="V81" s="123">
        <v>45908</v>
      </c>
      <c r="W81" s="122"/>
      <c r="X81" s="122"/>
      <c r="Y81" s="122"/>
      <c r="Z81" s="123"/>
      <c r="AA81" s="122"/>
      <c r="AB81" s="123"/>
      <c r="AC81" s="122"/>
      <c r="AD81" s="122"/>
      <c r="AE81" s="122"/>
      <c r="AF81" s="122"/>
      <c r="AG81" s="122"/>
      <c r="AH81" s="122"/>
      <c r="AI81" s="122"/>
      <c r="AJ81" s="122"/>
      <c r="AK81" s="122"/>
      <c r="AL81" s="122"/>
      <c r="AM81" s="122"/>
      <c r="AN81" s="122"/>
      <c r="AO81" s="122"/>
      <c r="AP81" s="122"/>
      <c r="AQ81" s="122"/>
      <c r="AR81" s="122"/>
      <c r="AS81" s="122"/>
      <c r="AT81" s="123"/>
      <c r="AU81" s="122">
        <f t="shared" si="6"/>
        <v>80000000</v>
      </c>
      <c r="AV81" s="122"/>
      <c r="AW81" s="123"/>
      <c r="AX81" s="122"/>
      <c r="AY81" s="122" t="s">
        <v>505</v>
      </c>
      <c r="AZ81" s="123">
        <v>45910</v>
      </c>
      <c r="BA81" s="126" t="s">
        <v>320</v>
      </c>
      <c r="BB81" s="127"/>
    </row>
    <row r="82" spans="1:54" ht="117.75" customHeight="1" x14ac:dyDescent="0.25">
      <c r="A82" s="122">
        <v>80</v>
      </c>
      <c r="B82" s="122" t="s">
        <v>515</v>
      </c>
      <c r="C82" s="123">
        <v>45908</v>
      </c>
      <c r="D82" s="124" t="s">
        <v>843</v>
      </c>
      <c r="E82" s="122" t="s">
        <v>844</v>
      </c>
      <c r="F82" s="124" t="s">
        <v>845</v>
      </c>
      <c r="G82" s="123">
        <v>45908</v>
      </c>
      <c r="H82" s="123">
        <v>45915</v>
      </c>
      <c r="I82" s="123">
        <v>46006</v>
      </c>
      <c r="J82" s="122">
        <f t="shared" si="5"/>
        <v>91</v>
      </c>
      <c r="K82" s="122">
        <v>24025530</v>
      </c>
      <c r="L82" s="122" t="s">
        <v>846</v>
      </c>
      <c r="M82" s="124" t="s">
        <v>669</v>
      </c>
      <c r="N82" s="122">
        <v>1057575000</v>
      </c>
      <c r="O82" s="122" t="s">
        <v>847</v>
      </c>
      <c r="P82" s="122" t="s">
        <v>47</v>
      </c>
      <c r="Q82" s="122" t="s">
        <v>848</v>
      </c>
      <c r="R82" s="122">
        <v>216</v>
      </c>
      <c r="S82" s="122">
        <v>24025530</v>
      </c>
      <c r="T82" s="123">
        <v>45867</v>
      </c>
      <c r="U82" s="125">
        <v>284</v>
      </c>
      <c r="V82" s="123">
        <v>45908</v>
      </c>
      <c r="W82" s="122"/>
      <c r="X82" s="122"/>
      <c r="Y82" s="122"/>
      <c r="Z82" s="123"/>
      <c r="AA82" s="122"/>
      <c r="AB82" s="123"/>
      <c r="AC82" s="122"/>
      <c r="AD82" s="122"/>
      <c r="AE82" s="122"/>
      <c r="AF82" s="122"/>
      <c r="AG82" s="122"/>
      <c r="AH82" s="122"/>
      <c r="AI82" s="122"/>
      <c r="AJ82" s="122"/>
      <c r="AK82" s="122"/>
      <c r="AL82" s="122"/>
      <c r="AM82" s="122"/>
      <c r="AN82" s="122"/>
      <c r="AO82" s="122"/>
      <c r="AP82" s="122"/>
      <c r="AQ82" s="122"/>
      <c r="AR82" s="122"/>
      <c r="AS82" s="122"/>
      <c r="AT82" s="123">
        <v>46019</v>
      </c>
      <c r="AU82" s="122">
        <f t="shared" si="6"/>
        <v>24025530</v>
      </c>
      <c r="AV82" s="122"/>
      <c r="AW82" s="123"/>
      <c r="AX82" s="122"/>
      <c r="AY82" s="122" t="s">
        <v>955</v>
      </c>
      <c r="AZ82" s="123">
        <v>45867</v>
      </c>
      <c r="BA82" s="126" t="s">
        <v>849</v>
      </c>
      <c r="BB82" s="127"/>
    </row>
    <row r="83" spans="1:54" ht="117.75" customHeight="1" x14ac:dyDescent="0.25">
      <c r="A83" s="122">
        <v>81</v>
      </c>
      <c r="B83" s="122" t="s">
        <v>515</v>
      </c>
      <c r="C83" s="123">
        <v>45919</v>
      </c>
      <c r="D83" s="124" t="s">
        <v>850</v>
      </c>
      <c r="E83" s="122">
        <v>1007135932</v>
      </c>
      <c r="F83" s="124" t="s">
        <v>851</v>
      </c>
      <c r="G83" s="123">
        <v>45919</v>
      </c>
      <c r="H83" s="123">
        <v>45923</v>
      </c>
      <c r="I83" s="123">
        <v>46021</v>
      </c>
      <c r="J83" s="122">
        <f t="shared" si="5"/>
        <v>98</v>
      </c>
      <c r="K83" s="122">
        <v>14000000</v>
      </c>
      <c r="L83" s="122" t="s">
        <v>186</v>
      </c>
      <c r="M83" s="124" t="s">
        <v>850</v>
      </c>
      <c r="N83" s="122">
        <v>1007135932</v>
      </c>
      <c r="O83" s="122" t="s">
        <v>852</v>
      </c>
      <c r="P83" s="122" t="s">
        <v>726</v>
      </c>
      <c r="Q83" s="122" t="s">
        <v>725</v>
      </c>
      <c r="R83" s="122">
        <v>282</v>
      </c>
      <c r="S83" s="122">
        <v>14000000</v>
      </c>
      <c r="T83" s="123">
        <v>45912</v>
      </c>
      <c r="U83" s="125">
        <v>301</v>
      </c>
      <c r="V83" s="123">
        <v>45919</v>
      </c>
      <c r="W83" s="122"/>
      <c r="X83" s="122"/>
      <c r="Y83" s="122"/>
      <c r="Z83" s="123"/>
      <c r="AA83" s="122"/>
      <c r="AB83" s="123"/>
      <c r="AC83" s="122"/>
      <c r="AD83" s="122"/>
      <c r="AE83" s="122"/>
      <c r="AF83" s="122"/>
      <c r="AG83" s="122"/>
      <c r="AH83" s="122"/>
      <c r="AI83" s="122"/>
      <c r="AJ83" s="122"/>
      <c r="AK83" s="122"/>
      <c r="AL83" s="122"/>
      <c r="AM83" s="122"/>
      <c r="AN83" s="122"/>
      <c r="AO83" s="122"/>
      <c r="AP83" s="122"/>
      <c r="AQ83" s="122"/>
      <c r="AR83" s="122"/>
      <c r="AS83" s="122"/>
      <c r="AT83" s="123"/>
      <c r="AU83" s="122">
        <f t="shared" si="6"/>
        <v>14000000</v>
      </c>
      <c r="AV83" s="122"/>
      <c r="AW83" s="123"/>
      <c r="AX83" s="122"/>
      <c r="AY83" s="122" t="s">
        <v>505</v>
      </c>
      <c r="AZ83" s="123">
        <v>45924</v>
      </c>
      <c r="BA83" s="126" t="s">
        <v>320</v>
      </c>
      <c r="BB83" s="127"/>
    </row>
    <row r="84" spans="1:54" ht="117.75" customHeight="1" x14ac:dyDescent="0.25">
      <c r="A84" s="122">
        <v>82</v>
      </c>
      <c r="B84" s="122" t="s">
        <v>515</v>
      </c>
      <c r="C84" s="123">
        <v>45919</v>
      </c>
      <c r="D84" s="124" t="s">
        <v>853</v>
      </c>
      <c r="E84" s="122">
        <v>1055227723</v>
      </c>
      <c r="F84" s="124" t="s">
        <v>854</v>
      </c>
      <c r="G84" s="123">
        <v>45919</v>
      </c>
      <c r="H84" s="123">
        <v>45923</v>
      </c>
      <c r="I84" s="123">
        <v>46021</v>
      </c>
      <c r="J84" s="122">
        <f t="shared" si="5"/>
        <v>98</v>
      </c>
      <c r="K84" s="122">
        <v>24500000</v>
      </c>
      <c r="L84" s="122" t="s">
        <v>186</v>
      </c>
      <c r="M84" s="124" t="s">
        <v>855</v>
      </c>
      <c r="N84" s="122">
        <v>1055227723</v>
      </c>
      <c r="O84" s="122" t="s">
        <v>856</v>
      </c>
      <c r="P84" s="122" t="s">
        <v>726</v>
      </c>
      <c r="Q84" s="122" t="s">
        <v>725</v>
      </c>
      <c r="R84" s="122">
        <v>280</v>
      </c>
      <c r="S84" s="122">
        <v>24500000</v>
      </c>
      <c r="T84" s="123">
        <v>45912</v>
      </c>
      <c r="U84" s="125">
        <v>302</v>
      </c>
      <c r="V84" s="123">
        <v>45919</v>
      </c>
      <c r="W84" s="122"/>
      <c r="X84" s="122"/>
      <c r="Y84" s="122"/>
      <c r="Z84" s="123"/>
      <c r="AA84" s="122"/>
      <c r="AB84" s="123"/>
      <c r="AC84" s="122"/>
      <c r="AD84" s="122"/>
      <c r="AE84" s="122"/>
      <c r="AF84" s="122"/>
      <c r="AG84" s="122"/>
      <c r="AH84" s="122"/>
      <c r="AI84" s="122"/>
      <c r="AJ84" s="122"/>
      <c r="AK84" s="122"/>
      <c r="AL84" s="122"/>
      <c r="AM84" s="122"/>
      <c r="AN84" s="122"/>
      <c r="AO84" s="122"/>
      <c r="AP84" s="122"/>
      <c r="AQ84" s="122"/>
      <c r="AR84" s="122"/>
      <c r="AS84" s="122"/>
      <c r="AT84" s="123"/>
      <c r="AU84" s="122">
        <f t="shared" si="6"/>
        <v>24500000</v>
      </c>
      <c r="AV84" s="122"/>
      <c r="AW84" s="123"/>
      <c r="AX84" s="122"/>
      <c r="AY84" s="122" t="s">
        <v>505</v>
      </c>
      <c r="AZ84" s="123">
        <v>45924</v>
      </c>
      <c r="BA84" s="126" t="s">
        <v>320</v>
      </c>
      <c r="BB84" s="127"/>
    </row>
    <row r="85" spans="1:54" ht="117.75" customHeight="1" x14ac:dyDescent="0.25">
      <c r="A85" s="122">
        <v>83</v>
      </c>
      <c r="B85" s="122" t="s">
        <v>515</v>
      </c>
      <c r="C85" s="123">
        <v>45919</v>
      </c>
      <c r="D85" s="124" t="s">
        <v>857</v>
      </c>
      <c r="E85" s="122">
        <v>1152449315</v>
      </c>
      <c r="F85" s="124" t="s">
        <v>858</v>
      </c>
      <c r="G85" s="123">
        <v>45919</v>
      </c>
      <c r="H85" s="123">
        <v>45923</v>
      </c>
      <c r="I85" s="123">
        <v>46021</v>
      </c>
      <c r="J85" s="122">
        <f t="shared" si="5"/>
        <v>98</v>
      </c>
      <c r="K85" s="122">
        <v>28000000</v>
      </c>
      <c r="L85" s="122" t="s">
        <v>186</v>
      </c>
      <c r="M85" s="124" t="s">
        <v>857</v>
      </c>
      <c r="N85" s="122">
        <v>1152449315</v>
      </c>
      <c r="O85" s="122" t="s">
        <v>859</v>
      </c>
      <c r="P85" s="122" t="s">
        <v>726</v>
      </c>
      <c r="Q85" s="122" t="s">
        <v>725</v>
      </c>
      <c r="R85" s="122">
        <v>277</v>
      </c>
      <c r="S85" s="122">
        <v>28000000</v>
      </c>
      <c r="T85" s="123">
        <v>45912</v>
      </c>
      <c r="U85" s="125">
        <v>303</v>
      </c>
      <c r="V85" s="123">
        <v>45919</v>
      </c>
      <c r="W85" s="122"/>
      <c r="X85" s="122"/>
      <c r="Y85" s="122"/>
      <c r="Z85" s="123"/>
      <c r="AA85" s="122"/>
      <c r="AB85" s="123"/>
      <c r="AC85" s="122"/>
      <c r="AD85" s="122"/>
      <c r="AE85" s="122"/>
      <c r="AF85" s="122"/>
      <c r="AG85" s="122"/>
      <c r="AH85" s="122"/>
      <c r="AI85" s="122"/>
      <c r="AJ85" s="122"/>
      <c r="AK85" s="122"/>
      <c r="AL85" s="122"/>
      <c r="AM85" s="122"/>
      <c r="AN85" s="122"/>
      <c r="AO85" s="122"/>
      <c r="AP85" s="122"/>
      <c r="AQ85" s="122"/>
      <c r="AR85" s="122"/>
      <c r="AS85" s="122"/>
      <c r="AT85" s="123"/>
      <c r="AU85" s="122">
        <f t="shared" si="6"/>
        <v>28000000</v>
      </c>
      <c r="AV85" s="122"/>
      <c r="AW85" s="123"/>
      <c r="AX85" s="122"/>
      <c r="AY85" s="122" t="s">
        <v>505</v>
      </c>
      <c r="AZ85" s="123">
        <v>45924</v>
      </c>
      <c r="BA85" s="126" t="s">
        <v>320</v>
      </c>
      <c r="BB85" s="127"/>
    </row>
    <row r="86" spans="1:54" ht="117.75" customHeight="1" x14ac:dyDescent="0.25">
      <c r="A86" s="122">
        <v>84</v>
      </c>
      <c r="B86" s="122" t="s">
        <v>515</v>
      </c>
      <c r="C86" s="123">
        <v>45922</v>
      </c>
      <c r="D86" s="124" t="s">
        <v>868</v>
      </c>
      <c r="E86" s="122">
        <v>55069332</v>
      </c>
      <c r="F86" s="124" t="s">
        <v>869</v>
      </c>
      <c r="G86" s="123">
        <v>45922</v>
      </c>
      <c r="H86" s="123">
        <v>45926</v>
      </c>
      <c r="I86" s="123">
        <v>46021</v>
      </c>
      <c r="J86" s="122">
        <f t="shared" si="5"/>
        <v>95</v>
      </c>
      <c r="K86" s="122">
        <v>26250000</v>
      </c>
      <c r="L86" s="122" t="s">
        <v>186</v>
      </c>
      <c r="M86" s="124" t="s">
        <v>870</v>
      </c>
      <c r="N86" s="122">
        <v>55069332</v>
      </c>
      <c r="O86" s="122" t="s">
        <v>871</v>
      </c>
      <c r="P86" s="122" t="s">
        <v>726</v>
      </c>
      <c r="Q86" s="122" t="s">
        <v>725</v>
      </c>
      <c r="R86" s="122">
        <v>278</v>
      </c>
      <c r="S86" s="122">
        <v>26250000</v>
      </c>
      <c r="T86" s="123">
        <v>45912</v>
      </c>
      <c r="U86" s="125">
        <v>305</v>
      </c>
      <c r="V86" s="123">
        <v>45922</v>
      </c>
      <c r="W86" s="122"/>
      <c r="X86" s="122"/>
      <c r="Y86" s="122"/>
      <c r="Z86" s="123"/>
      <c r="AA86" s="122"/>
      <c r="AB86" s="123"/>
      <c r="AC86" s="122"/>
      <c r="AD86" s="122"/>
      <c r="AE86" s="122"/>
      <c r="AF86" s="122"/>
      <c r="AG86" s="122"/>
      <c r="AH86" s="122"/>
      <c r="AI86" s="122"/>
      <c r="AJ86" s="122"/>
      <c r="AK86" s="122"/>
      <c r="AL86" s="122"/>
      <c r="AM86" s="122"/>
      <c r="AN86" s="122"/>
      <c r="AO86" s="122"/>
      <c r="AP86" s="122"/>
      <c r="AQ86" s="122"/>
      <c r="AR86" s="122"/>
      <c r="AS86" s="122"/>
      <c r="AT86" s="123"/>
      <c r="AU86" s="122">
        <f t="shared" si="6"/>
        <v>26250000</v>
      </c>
      <c r="AV86" s="122"/>
      <c r="AW86" s="123"/>
      <c r="AX86" s="122"/>
      <c r="AY86" s="122" t="s">
        <v>505</v>
      </c>
      <c r="AZ86" s="123">
        <v>45926</v>
      </c>
      <c r="BA86" s="126" t="s">
        <v>320</v>
      </c>
      <c r="BB86" s="127"/>
    </row>
    <row r="87" spans="1:54" ht="117.75" customHeight="1" x14ac:dyDescent="0.25">
      <c r="A87" s="122">
        <v>85</v>
      </c>
      <c r="B87" s="122" t="s">
        <v>515</v>
      </c>
      <c r="C87" s="123">
        <v>45922</v>
      </c>
      <c r="D87" s="124" t="s">
        <v>872</v>
      </c>
      <c r="E87" s="122">
        <v>1057583234</v>
      </c>
      <c r="F87" s="124" t="s">
        <v>851</v>
      </c>
      <c r="G87" s="123">
        <v>45922</v>
      </c>
      <c r="H87" s="123">
        <v>45924</v>
      </c>
      <c r="I87" s="123">
        <v>46021</v>
      </c>
      <c r="J87" s="122">
        <f t="shared" si="5"/>
        <v>97</v>
      </c>
      <c r="K87" s="122">
        <v>14000000</v>
      </c>
      <c r="L87" s="122" t="s">
        <v>186</v>
      </c>
      <c r="M87" s="124" t="s">
        <v>870</v>
      </c>
      <c r="N87" s="122">
        <v>1057583234</v>
      </c>
      <c r="O87" s="122" t="s">
        <v>873</v>
      </c>
      <c r="P87" s="122" t="s">
        <v>726</v>
      </c>
      <c r="Q87" s="122" t="s">
        <v>725</v>
      </c>
      <c r="R87" s="122">
        <v>283</v>
      </c>
      <c r="S87" s="122">
        <v>14000000</v>
      </c>
      <c r="T87" s="123">
        <v>45912</v>
      </c>
      <c r="U87" s="125">
        <v>306</v>
      </c>
      <c r="V87" s="123">
        <v>45922</v>
      </c>
      <c r="W87" s="122"/>
      <c r="X87" s="122"/>
      <c r="Y87" s="122"/>
      <c r="Z87" s="123"/>
      <c r="AA87" s="122"/>
      <c r="AB87" s="123"/>
      <c r="AC87" s="122"/>
      <c r="AD87" s="122"/>
      <c r="AE87" s="122"/>
      <c r="AF87" s="122"/>
      <c r="AG87" s="122"/>
      <c r="AH87" s="122"/>
      <c r="AI87" s="122"/>
      <c r="AJ87" s="122"/>
      <c r="AK87" s="122"/>
      <c r="AL87" s="122"/>
      <c r="AM87" s="122"/>
      <c r="AN87" s="122"/>
      <c r="AO87" s="122"/>
      <c r="AP87" s="122"/>
      <c r="AQ87" s="122"/>
      <c r="AR87" s="122"/>
      <c r="AS87" s="122"/>
      <c r="AT87" s="123"/>
      <c r="AU87" s="122">
        <f t="shared" si="6"/>
        <v>14000000</v>
      </c>
      <c r="AV87" s="122"/>
      <c r="AW87" s="123"/>
      <c r="AX87" s="122"/>
      <c r="AY87" s="122" t="s">
        <v>505</v>
      </c>
      <c r="AZ87" s="123">
        <v>45926</v>
      </c>
      <c r="BA87" s="126" t="s">
        <v>320</v>
      </c>
      <c r="BB87" s="127"/>
    </row>
    <row r="88" spans="1:54" ht="117.75" customHeight="1" x14ac:dyDescent="0.25">
      <c r="A88" s="122">
        <v>86</v>
      </c>
      <c r="B88" s="122" t="s">
        <v>515</v>
      </c>
      <c r="C88" s="123">
        <v>45924</v>
      </c>
      <c r="D88" s="124" t="s">
        <v>369</v>
      </c>
      <c r="E88" s="122">
        <v>33379635</v>
      </c>
      <c r="F88" s="124" t="s">
        <v>370</v>
      </c>
      <c r="G88" s="123">
        <v>45924</v>
      </c>
      <c r="H88" s="123">
        <v>45925</v>
      </c>
      <c r="I88" s="123">
        <v>45961</v>
      </c>
      <c r="J88" s="122">
        <f t="shared" si="5"/>
        <v>36</v>
      </c>
      <c r="K88" s="122">
        <v>20000000</v>
      </c>
      <c r="L88" s="122" t="s">
        <v>186</v>
      </c>
      <c r="M88" s="124" t="s">
        <v>369</v>
      </c>
      <c r="N88" s="122">
        <v>33379635</v>
      </c>
      <c r="O88" s="122" t="s">
        <v>876</v>
      </c>
      <c r="P88" s="122" t="s">
        <v>497</v>
      </c>
      <c r="Q88" s="122" t="s">
        <v>877</v>
      </c>
      <c r="R88" s="122">
        <v>284</v>
      </c>
      <c r="S88" s="122">
        <v>20000000</v>
      </c>
      <c r="T88" s="123">
        <v>45916</v>
      </c>
      <c r="U88" s="125">
        <v>307</v>
      </c>
      <c r="V88" s="123">
        <v>45924</v>
      </c>
      <c r="W88" s="122"/>
      <c r="X88" s="122"/>
      <c r="Y88" s="122"/>
      <c r="Z88" s="123"/>
      <c r="AA88" s="122"/>
      <c r="AB88" s="123"/>
      <c r="AC88" s="122"/>
      <c r="AD88" s="122"/>
      <c r="AE88" s="122"/>
      <c r="AF88" s="122"/>
      <c r="AG88" s="122"/>
      <c r="AH88" s="122"/>
      <c r="AI88" s="122"/>
      <c r="AJ88" s="122"/>
      <c r="AK88" s="122"/>
      <c r="AL88" s="122"/>
      <c r="AM88" s="122"/>
      <c r="AN88" s="122"/>
      <c r="AO88" s="122"/>
      <c r="AP88" s="122"/>
      <c r="AQ88" s="122"/>
      <c r="AR88" s="122"/>
      <c r="AS88" s="122"/>
      <c r="AT88" s="123"/>
      <c r="AU88" s="122">
        <f t="shared" si="6"/>
        <v>20000000</v>
      </c>
      <c r="AV88" s="122"/>
      <c r="AW88" s="123"/>
      <c r="AX88" s="122"/>
      <c r="AY88" s="122" t="s">
        <v>574</v>
      </c>
      <c r="AZ88" s="123">
        <v>45931</v>
      </c>
      <c r="BA88" s="126" t="s">
        <v>320</v>
      </c>
      <c r="BB88" s="127"/>
    </row>
    <row r="89" spans="1:54" ht="117.75" customHeight="1" x14ac:dyDescent="0.25">
      <c r="A89" s="122">
        <v>87</v>
      </c>
      <c r="B89" s="122" t="s">
        <v>515</v>
      </c>
      <c r="C89" s="123">
        <v>45924</v>
      </c>
      <c r="D89" s="124" t="s">
        <v>805</v>
      </c>
      <c r="E89" s="122">
        <v>1049650152</v>
      </c>
      <c r="F89" s="124" t="s">
        <v>878</v>
      </c>
      <c r="G89" s="123">
        <v>45924</v>
      </c>
      <c r="H89" s="123">
        <v>45925</v>
      </c>
      <c r="I89" s="123">
        <v>45961</v>
      </c>
      <c r="J89" s="122">
        <f t="shared" si="5"/>
        <v>36</v>
      </c>
      <c r="K89" s="122">
        <v>10000000</v>
      </c>
      <c r="L89" s="122" t="s">
        <v>186</v>
      </c>
      <c r="M89" s="124" t="s">
        <v>807</v>
      </c>
      <c r="N89" s="122">
        <v>1049650152</v>
      </c>
      <c r="O89" s="122" t="s">
        <v>808</v>
      </c>
      <c r="P89" s="122" t="s">
        <v>497</v>
      </c>
      <c r="Q89" s="122" t="s">
        <v>877</v>
      </c>
      <c r="R89" s="122">
        <v>276</v>
      </c>
      <c r="S89" s="122">
        <v>10000000</v>
      </c>
      <c r="T89" s="123">
        <v>45912</v>
      </c>
      <c r="U89" s="125">
        <v>308</v>
      </c>
      <c r="V89" s="123">
        <v>45924</v>
      </c>
      <c r="W89" s="122"/>
      <c r="X89" s="122"/>
      <c r="Y89" s="122"/>
      <c r="Z89" s="123"/>
      <c r="AA89" s="122"/>
      <c r="AB89" s="123"/>
      <c r="AC89" s="122"/>
      <c r="AD89" s="122"/>
      <c r="AE89" s="122"/>
      <c r="AF89" s="122"/>
      <c r="AG89" s="122"/>
      <c r="AH89" s="122"/>
      <c r="AI89" s="122"/>
      <c r="AJ89" s="122"/>
      <c r="AK89" s="122"/>
      <c r="AL89" s="122"/>
      <c r="AM89" s="122"/>
      <c r="AN89" s="122"/>
      <c r="AO89" s="122"/>
      <c r="AP89" s="122"/>
      <c r="AQ89" s="122"/>
      <c r="AR89" s="122"/>
      <c r="AS89" s="122"/>
      <c r="AT89" s="123"/>
      <c r="AU89" s="122">
        <f t="shared" si="6"/>
        <v>10000000</v>
      </c>
      <c r="AV89" s="122"/>
      <c r="AW89" s="123"/>
      <c r="AX89" s="122"/>
      <c r="AY89" s="122" t="s">
        <v>574</v>
      </c>
      <c r="AZ89" s="123">
        <v>45931</v>
      </c>
      <c r="BA89" s="126" t="s">
        <v>320</v>
      </c>
      <c r="BB89" s="127"/>
    </row>
    <row r="90" spans="1:54" ht="117.75" customHeight="1" x14ac:dyDescent="0.25">
      <c r="A90" s="122">
        <v>88</v>
      </c>
      <c r="B90" s="122" t="s">
        <v>515</v>
      </c>
      <c r="C90" s="123">
        <v>45929</v>
      </c>
      <c r="D90" s="124" t="s">
        <v>879</v>
      </c>
      <c r="E90" s="122">
        <v>46368926</v>
      </c>
      <c r="F90" s="124" t="s">
        <v>880</v>
      </c>
      <c r="G90" s="123">
        <v>45929</v>
      </c>
      <c r="H90" s="123">
        <v>45932</v>
      </c>
      <c r="I90" s="123">
        <v>46021</v>
      </c>
      <c r="J90" s="122">
        <f t="shared" si="5"/>
        <v>89</v>
      </c>
      <c r="K90" s="122">
        <v>14700000</v>
      </c>
      <c r="L90" s="122" t="s">
        <v>186</v>
      </c>
      <c r="M90" s="124" t="s">
        <v>879</v>
      </c>
      <c r="N90" s="122">
        <v>46368926</v>
      </c>
      <c r="O90" s="122" t="s">
        <v>881</v>
      </c>
      <c r="P90" s="122" t="s">
        <v>882</v>
      </c>
      <c r="Q90" s="122" t="s">
        <v>725</v>
      </c>
      <c r="R90" s="122">
        <v>281</v>
      </c>
      <c r="S90" s="122">
        <v>14700000</v>
      </c>
      <c r="T90" s="123">
        <v>45912</v>
      </c>
      <c r="U90" s="125">
        <v>314</v>
      </c>
      <c r="V90" s="123">
        <v>45929</v>
      </c>
      <c r="W90" s="122"/>
      <c r="X90" s="122"/>
      <c r="Y90" s="122"/>
      <c r="Z90" s="123"/>
      <c r="AA90" s="122"/>
      <c r="AB90" s="123"/>
      <c r="AC90" s="122"/>
      <c r="AD90" s="122"/>
      <c r="AE90" s="122"/>
      <c r="AF90" s="122"/>
      <c r="AG90" s="122"/>
      <c r="AH90" s="122"/>
      <c r="AI90" s="122"/>
      <c r="AJ90" s="122"/>
      <c r="AK90" s="122"/>
      <c r="AL90" s="122"/>
      <c r="AM90" s="122"/>
      <c r="AN90" s="122"/>
      <c r="AO90" s="122"/>
      <c r="AP90" s="122"/>
      <c r="AQ90" s="122"/>
      <c r="AR90" s="122"/>
      <c r="AS90" s="122"/>
      <c r="AT90" s="123"/>
      <c r="AU90" s="122">
        <f t="shared" si="6"/>
        <v>14700000</v>
      </c>
      <c r="AV90" s="122"/>
      <c r="AW90" s="123"/>
      <c r="AX90" s="122"/>
      <c r="AY90" s="122" t="s">
        <v>505</v>
      </c>
      <c r="AZ90" s="123">
        <v>45932</v>
      </c>
      <c r="BA90" s="126" t="s">
        <v>321</v>
      </c>
      <c r="BB90" s="127"/>
    </row>
    <row r="91" spans="1:54" ht="117.75" customHeight="1" x14ac:dyDescent="0.25">
      <c r="A91" s="122">
        <v>89</v>
      </c>
      <c r="B91" s="122" t="s">
        <v>515</v>
      </c>
      <c r="C91" s="123">
        <v>45929</v>
      </c>
      <c r="D91" s="124" t="s">
        <v>883</v>
      </c>
      <c r="E91" s="122">
        <v>1032449840</v>
      </c>
      <c r="F91" s="124" t="s">
        <v>884</v>
      </c>
      <c r="G91" s="123">
        <v>45929</v>
      </c>
      <c r="H91" s="123">
        <v>45939</v>
      </c>
      <c r="I91" s="123">
        <v>46021</v>
      </c>
      <c r="J91" s="122">
        <f t="shared" si="5"/>
        <v>82</v>
      </c>
      <c r="K91" s="122">
        <v>42000000</v>
      </c>
      <c r="L91" s="122" t="s">
        <v>186</v>
      </c>
      <c r="M91" s="124" t="s">
        <v>885</v>
      </c>
      <c r="N91" s="122">
        <v>1032449840</v>
      </c>
      <c r="O91" s="122" t="s">
        <v>886</v>
      </c>
      <c r="P91" s="122" t="s">
        <v>882</v>
      </c>
      <c r="Q91" s="122" t="s">
        <v>725</v>
      </c>
      <c r="R91" s="122">
        <v>279</v>
      </c>
      <c r="S91" s="122">
        <v>42000000</v>
      </c>
      <c r="T91" s="123">
        <v>45912</v>
      </c>
      <c r="U91" s="125">
        <v>315</v>
      </c>
      <c r="V91" s="123">
        <v>45929</v>
      </c>
      <c r="W91" s="122"/>
      <c r="X91" s="122"/>
      <c r="Y91" s="122"/>
      <c r="Z91" s="123"/>
      <c r="AA91" s="122"/>
      <c r="AB91" s="123"/>
      <c r="AC91" s="122"/>
      <c r="AD91" s="122"/>
      <c r="AE91" s="122"/>
      <c r="AF91" s="122"/>
      <c r="AG91" s="122"/>
      <c r="AH91" s="122"/>
      <c r="AI91" s="122"/>
      <c r="AJ91" s="122"/>
      <c r="AK91" s="122"/>
      <c r="AL91" s="122"/>
      <c r="AM91" s="122"/>
      <c r="AN91" s="122"/>
      <c r="AO91" s="122"/>
      <c r="AP91" s="122"/>
      <c r="AQ91" s="122"/>
      <c r="AR91" s="122"/>
      <c r="AS91" s="122"/>
      <c r="AT91" s="123"/>
      <c r="AU91" s="122">
        <f t="shared" si="6"/>
        <v>42000000</v>
      </c>
      <c r="AV91" s="122"/>
      <c r="AW91" s="123"/>
      <c r="AX91" s="122"/>
      <c r="AY91" s="122" t="s">
        <v>526</v>
      </c>
      <c r="AZ91" s="123">
        <v>45932</v>
      </c>
      <c r="BA91" s="126" t="s">
        <v>320</v>
      </c>
      <c r="BB91" s="127"/>
    </row>
    <row r="92" spans="1:54" ht="117.75" customHeight="1" x14ac:dyDescent="0.25">
      <c r="A92" s="122">
        <v>90</v>
      </c>
      <c r="B92" s="122" t="s">
        <v>515</v>
      </c>
      <c r="C92" s="123">
        <v>45930</v>
      </c>
      <c r="D92" s="124" t="s">
        <v>805</v>
      </c>
      <c r="E92" s="122">
        <v>1049650152</v>
      </c>
      <c r="F92" s="124" t="s">
        <v>806</v>
      </c>
      <c r="G92" s="123">
        <v>45930</v>
      </c>
      <c r="H92" s="123">
        <v>45933</v>
      </c>
      <c r="I92" s="123">
        <v>46022</v>
      </c>
      <c r="J92" s="122">
        <f t="shared" si="5"/>
        <v>89</v>
      </c>
      <c r="K92" s="122">
        <v>54000000</v>
      </c>
      <c r="L92" s="122" t="s">
        <v>186</v>
      </c>
      <c r="M92" s="124" t="s">
        <v>805</v>
      </c>
      <c r="N92" s="122">
        <v>1049650152</v>
      </c>
      <c r="O92" s="122" t="s">
        <v>887</v>
      </c>
      <c r="P92" s="122" t="s">
        <v>497</v>
      </c>
      <c r="Q92" s="122" t="s">
        <v>877</v>
      </c>
      <c r="R92" s="122">
        <v>296</v>
      </c>
      <c r="S92" s="122">
        <v>54000000</v>
      </c>
      <c r="T92" s="123">
        <v>45929</v>
      </c>
      <c r="U92" s="125">
        <v>318</v>
      </c>
      <c r="V92" s="123">
        <v>45930</v>
      </c>
      <c r="W92" s="122"/>
      <c r="X92" s="122"/>
      <c r="Y92" s="122"/>
      <c r="Z92" s="123"/>
      <c r="AA92" s="122"/>
      <c r="AB92" s="123"/>
      <c r="AC92" s="122"/>
      <c r="AD92" s="122"/>
      <c r="AE92" s="122"/>
      <c r="AF92" s="122"/>
      <c r="AG92" s="122"/>
      <c r="AH92" s="122"/>
      <c r="AI92" s="122"/>
      <c r="AJ92" s="122"/>
      <c r="AK92" s="122"/>
      <c r="AL92" s="122"/>
      <c r="AM92" s="122"/>
      <c r="AN92" s="122"/>
      <c r="AO92" s="122"/>
      <c r="AP92" s="122"/>
      <c r="AQ92" s="122"/>
      <c r="AR92" s="122"/>
      <c r="AS92" s="122"/>
      <c r="AT92" s="123"/>
      <c r="AU92" s="122">
        <f t="shared" si="6"/>
        <v>54000000</v>
      </c>
      <c r="AV92" s="122"/>
      <c r="AW92" s="123"/>
      <c r="AX92" s="122"/>
      <c r="AY92" s="122" t="s">
        <v>580</v>
      </c>
      <c r="AZ92" s="123">
        <v>45936</v>
      </c>
      <c r="BA92" s="126" t="s">
        <v>320</v>
      </c>
      <c r="BB92" s="127"/>
    </row>
    <row r="93" spans="1:54" ht="117.75" customHeight="1" x14ac:dyDescent="0.25">
      <c r="A93" s="122">
        <v>91</v>
      </c>
      <c r="B93" s="122" t="s">
        <v>515</v>
      </c>
      <c r="C93" s="123">
        <v>45931</v>
      </c>
      <c r="D93" s="124" t="s">
        <v>82</v>
      </c>
      <c r="E93" s="122">
        <v>1057545502</v>
      </c>
      <c r="F93" s="124" t="s">
        <v>834</v>
      </c>
      <c r="G93" s="123">
        <v>45931</v>
      </c>
      <c r="H93" s="123">
        <v>45933</v>
      </c>
      <c r="I93" s="123">
        <v>46022</v>
      </c>
      <c r="J93" s="122">
        <f t="shared" si="5"/>
        <v>89</v>
      </c>
      <c r="K93" s="122">
        <v>50000000</v>
      </c>
      <c r="L93" s="122" t="s">
        <v>186</v>
      </c>
      <c r="M93" s="124" t="s">
        <v>82</v>
      </c>
      <c r="N93" s="122">
        <v>1057545502</v>
      </c>
      <c r="O93" s="122" t="s">
        <v>603</v>
      </c>
      <c r="P93" s="122" t="s">
        <v>497</v>
      </c>
      <c r="Q93" s="122" t="s">
        <v>877</v>
      </c>
      <c r="R93" s="122">
        <v>303</v>
      </c>
      <c r="S93" s="122">
        <v>50000000</v>
      </c>
      <c r="T93" s="123">
        <v>45930</v>
      </c>
      <c r="U93" s="125">
        <v>320</v>
      </c>
      <c r="V93" s="123">
        <v>45931</v>
      </c>
      <c r="W93" s="122"/>
      <c r="X93" s="122"/>
      <c r="Y93" s="122"/>
      <c r="Z93" s="123"/>
      <c r="AA93" s="122"/>
      <c r="AB93" s="123"/>
      <c r="AC93" s="122"/>
      <c r="AD93" s="122"/>
      <c r="AE93" s="122"/>
      <c r="AF93" s="122"/>
      <c r="AG93" s="122"/>
      <c r="AH93" s="122"/>
      <c r="AI93" s="122"/>
      <c r="AJ93" s="122"/>
      <c r="AK93" s="122"/>
      <c r="AL93" s="122"/>
      <c r="AM93" s="122"/>
      <c r="AN93" s="122"/>
      <c r="AO93" s="122"/>
      <c r="AP93" s="122"/>
      <c r="AQ93" s="122"/>
      <c r="AR93" s="122"/>
      <c r="AS93" s="122"/>
      <c r="AT93" s="123"/>
      <c r="AU93" s="122">
        <f t="shared" si="6"/>
        <v>50000000</v>
      </c>
      <c r="AV93" s="122"/>
      <c r="AW93" s="123"/>
      <c r="AX93" s="122"/>
      <c r="AY93" s="122" t="s">
        <v>580</v>
      </c>
      <c r="AZ93" s="123">
        <v>45936</v>
      </c>
      <c r="BA93" s="126" t="s">
        <v>320</v>
      </c>
      <c r="BB93" s="127"/>
    </row>
    <row r="94" spans="1:54" ht="117.75" customHeight="1" x14ac:dyDescent="0.25">
      <c r="A94" s="122">
        <v>92</v>
      </c>
      <c r="B94" s="122" t="s">
        <v>515</v>
      </c>
      <c r="C94" s="123">
        <v>45931</v>
      </c>
      <c r="D94" s="124" t="s">
        <v>753</v>
      </c>
      <c r="E94" s="122">
        <v>1049614225</v>
      </c>
      <c r="F94" s="124" t="s">
        <v>834</v>
      </c>
      <c r="G94" s="123">
        <v>45931</v>
      </c>
      <c r="H94" s="123">
        <v>45933</v>
      </c>
      <c r="I94" s="123">
        <v>46022</v>
      </c>
      <c r="J94" s="122">
        <f t="shared" si="5"/>
        <v>89</v>
      </c>
      <c r="K94" s="122">
        <v>50000000</v>
      </c>
      <c r="L94" s="122" t="s">
        <v>186</v>
      </c>
      <c r="M94" s="124" t="s">
        <v>753</v>
      </c>
      <c r="N94" s="122">
        <v>1049614225</v>
      </c>
      <c r="O94" s="122" t="s">
        <v>810</v>
      </c>
      <c r="P94" s="122" t="s">
        <v>497</v>
      </c>
      <c r="Q94" s="122" t="s">
        <v>877</v>
      </c>
      <c r="R94" s="122">
        <v>302</v>
      </c>
      <c r="S94" s="122">
        <v>50000000</v>
      </c>
      <c r="T94" s="123">
        <v>45930</v>
      </c>
      <c r="U94" s="125">
        <v>319</v>
      </c>
      <c r="V94" s="123">
        <v>45931</v>
      </c>
      <c r="W94" s="122"/>
      <c r="X94" s="122"/>
      <c r="Y94" s="122"/>
      <c r="Z94" s="123"/>
      <c r="AA94" s="122"/>
      <c r="AB94" s="123"/>
      <c r="AC94" s="122"/>
      <c r="AD94" s="122"/>
      <c r="AE94" s="122"/>
      <c r="AF94" s="122"/>
      <c r="AG94" s="122"/>
      <c r="AH94" s="122"/>
      <c r="AI94" s="122"/>
      <c r="AJ94" s="122"/>
      <c r="AK94" s="122"/>
      <c r="AL94" s="122"/>
      <c r="AM94" s="122"/>
      <c r="AN94" s="122"/>
      <c r="AO94" s="122"/>
      <c r="AP94" s="122"/>
      <c r="AQ94" s="122"/>
      <c r="AR94" s="122"/>
      <c r="AS94" s="122"/>
      <c r="AT94" s="123"/>
      <c r="AU94" s="122">
        <f t="shared" si="6"/>
        <v>50000000</v>
      </c>
      <c r="AV94" s="122"/>
      <c r="AW94" s="123"/>
      <c r="AX94" s="122"/>
      <c r="AY94" s="122" t="s">
        <v>580</v>
      </c>
      <c r="AZ94" s="123">
        <v>45937</v>
      </c>
      <c r="BA94" s="126" t="s">
        <v>320</v>
      </c>
      <c r="BB94" s="127"/>
    </row>
    <row r="95" spans="1:54" ht="117.75" customHeight="1" x14ac:dyDescent="0.25">
      <c r="A95" s="122">
        <v>93</v>
      </c>
      <c r="B95" s="122" t="s">
        <v>515</v>
      </c>
      <c r="C95" s="123">
        <v>45931</v>
      </c>
      <c r="D95" s="124" t="s">
        <v>77</v>
      </c>
      <c r="E95" s="122">
        <v>19280773</v>
      </c>
      <c r="F95" s="124" t="s">
        <v>834</v>
      </c>
      <c r="G95" s="123">
        <v>45931</v>
      </c>
      <c r="H95" s="123">
        <v>45937</v>
      </c>
      <c r="I95" s="123">
        <v>46022</v>
      </c>
      <c r="J95" s="122">
        <f t="shared" si="5"/>
        <v>85</v>
      </c>
      <c r="K95" s="122">
        <v>60000000</v>
      </c>
      <c r="L95" s="122" t="s">
        <v>186</v>
      </c>
      <c r="M95" s="124" t="s">
        <v>77</v>
      </c>
      <c r="N95" s="122">
        <v>19280773</v>
      </c>
      <c r="O95" s="122" t="s">
        <v>888</v>
      </c>
      <c r="P95" s="122" t="s">
        <v>497</v>
      </c>
      <c r="Q95" s="122" t="s">
        <v>877</v>
      </c>
      <c r="R95" s="122">
        <v>292</v>
      </c>
      <c r="S95" s="122">
        <v>60000000</v>
      </c>
      <c r="T95" s="123">
        <v>45929</v>
      </c>
      <c r="U95" s="125">
        <v>321</v>
      </c>
      <c r="V95" s="123">
        <v>45931</v>
      </c>
      <c r="W95" s="122"/>
      <c r="X95" s="122"/>
      <c r="Y95" s="122"/>
      <c r="Z95" s="123"/>
      <c r="AA95" s="122"/>
      <c r="AB95" s="123"/>
      <c r="AC95" s="122"/>
      <c r="AD95" s="122"/>
      <c r="AE95" s="122"/>
      <c r="AF95" s="122"/>
      <c r="AG95" s="122"/>
      <c r="AH95" s="122"/>
      <c r="AI95" s="122"/>
      <c r="AJ95" s="122"/>
      <c r="AK95" s="122"/>
      <c r="AL95" s="122"/>
      <c r="AM95" s="122"/>
      <c r="AN95" s="122"/>
      <c r="AO95" s="122"/>
      <c r="AP95" s="122"/>
      <c r="AQ95" s="122"/>
      <c r="AR95" s="122"/>
      <c r="AS95" s="122"/>
      <c r="AT95" s="123"/>
      <c r="AU95" s="122">
        <f t="shared" si="6"/>
        <v>60000000</v>
      </c>
      <c r="AV95" s="122"/>
      <c r="AW95" s="123"/>
      <c r="AX95" s="122"/>
      <c r="AY95" s="122" t="s">
        <v>580</v>
      </c>
      <c r="AZ95" s="123">
        <v>45937</v>
      </c>
      <c r="BA95" s="126" t="s">
        <v>320</v>
      </c>
      <c r="BB95" s="127"/>
    </row>
    <row r="96" spans="1:54" ht="117.75" customHeight="1" x14ac:dyDescent="0.25">
      <c r="A96" s="122">
        <v>94</v>
      </c>
      <c r="B96" s="122" t="s">
        <v>515</v>
      </c>
      <c r="C96" s="123">
        <v>45932</v>
      </c>
      <c r="D96" s="124" t="s">
        <v>889</v>
      </c>
      <c r="E96" s="122" t="s">
        <v>890</v>
      </c>
      <c r="F96" s="124" t="s">
        <v>891</v>
      </c>
      <c r="G96" s="123">
        <v>45932</v>
      </c>
      <c r="H96" s="123">
        <v>45944</v>
      </c>
      <c r="I96" s="123">
        <v>46022</v>
      </c>
      <c r="J96" s="122">
        <f t="shared" si="5"/>
        <v>78</v>
      </c>
      <c r="K96" s="122">
        <v>36923076</v>
      </c>
      <c r="L96" s="122" t="s">
        <v>186</v>
      </c>
      <c r="M96" s="124" t="s">
        <v>462</v>
      </c>
      <c r="N96" s="122">
        <v>52354002</v>
      </c>
      <c r="O96" s="122" t="s">
        <v>892</v>
      </c>
      <c r="P96" s="122" t="s">
        <v>497</v>
      </c>
      <c r="Q96" s="122" t="s">
        <v>877</v>
      </c>
      <c r="R96" s="122">
        <v>301</v>
      </c>
      <c r="S96" s="122">
        <v>36923076</v>
      </c>
      <c r="T96" s="123">
        <v>45930</v>
      </c>
      <c r="U96" s="125">
        <v>327</v>
      </c>
      <c r="V96" s="123">
        <v>45932</v>
      </c>
      <c r="W96" s="122" t="s">
        <v>490</v>
      </c>
      <c r="X96" s="122"/>
      <c r="Y96" s="122"/>
      <c r="Z96" s="123"/>
      <c r="AA96" s="122"/>
      <c r="AB96" s="123"/>
      <c r="AC96" s="122"/>
      <c r="AD96" s="122"/>
      <c r="AE96" s="122"/>
      <c r="AF96" s="122"/>
      <c r="AG96" s="122"/>
      <c r="AH96" s="122"/>
      <c r="AI96" s="122"/>
      <c r="AJ96" s="122"/>
      <c r="AK96" s="122"/>
      <c r="AL96" s="122"/>
      <c r="AM96" s="122"/>
      <c r="AN96" s="122"/>
      <c r="AO96" s="122"/>
      <c r="AP96" s="122"/>
      <c r="AQ96" s="122"/>
      <c r="AR96" s="122"/>
      <c r="AS96" s="122"/>
      <c r="AT96" s="123"/>
      <c r="AU96" s="122">
        <f t="shared" si="6"/>
        <v>36923076</v>
      </c>
      <c r="AV96" s="122"/>
      <c r="AW96" s="123"/>
      <c r="AX96" s="122"/>
      <c r="AY96" s="122" t="s">
        <v>580</v>
      </c>
      <c r="AZ96" s="123">
        <v>45937</v>
      </c>
      <c r="BA96" s="126" t="s">
        <v>320</v>
      </c>
      <c r="BB96" s="127"/>
    </row>
    <row r="97" spans="1:54" ht="117.75" customHeight="1" x14ac:dyDescent="0.25">
      <c r="A97" s="122">
        <v>95</v>
      </c>
      <c r="B97" s="122" t="s">
        <v>515</v>
      </c>
      <c r="C97" s="123">
        <v>45932</v>
      </c>
      <c r="D97" s="124" t="s">
        <v>630</v>
      </c>
      <c r="E97" s="122">
        <v>40044504</v>
      </c>
      <c r="F97" s="124" t="s">
        <v>834</v>
      </c>
      <c r="G97" s="123">
        <v>45932</v>
      </c>
      <c r="H97" s="123">
        <v>45933</v>
      </c>
      <c r="I97" s="123">
        <v>46022</v>
      </c>
      <c r="J97" s="122">
        <f t="shared" si="5"/>
        <v>89</v>
      </c>
      <c r="K97" s="122">
        <v>54000000</v>
      </c>
      <c r="L97" s="122" t="s">
        <v>186</v>
      </c>
      <c r="M97" s="124" t="s">
        <v>630</v>
      </c>
      <c r="N97" s="122">
        <v>40044504</v>
      </c>
      <c r="O97" s="122" t="s">
        <v>631</v>
      </c>
      <c r="P97" s="122" t="s">
        <v>497</v>
      </c>
      <c r="Q97" s="122" t="s">
        <v>877</v>
      </c>
      <c r="R97" s="122">
        <v>293</v>
      </c>
      <c r="S97" s="122">
        <v>54000000</v>
      </c>
      <c r="T97" s="123">
        <v>45929</v>
      </c>
      <c r="U97" s="125">
        <v>326</v>
      </c>
      <c r="V97" s="123">
        <v>45932</v>
      </c>
      <c r="W97" s="122"/>
      <c r="X97" s="122"/>
      <c r="Y97" s="122"/>
      <c r="Z97" s="123"/>
      <c r="AA97" s="122"/>
      <c r="AB97" s="123"/>
      <c r="AC97" s="122"/>
      <c r="AD97" s="122"/>
      <c r="AE97" s="122"/>
      <c r="AF97" s="122"/>
      <c r="AG97" s="122"/>
      <c r="AH97" s="122"/>
      <c r="AI97" s="122"/>
      <c r="AJ97" s="122"/>
      <c r="AK97" s="122"/>
      <c r="AL97" s="122"/>
      <c r="AM97" s="122"/>
      <c r="AN97" s="122"/>
      <c r="AO97" s="122"/>
      <c r="AP97" s="122"/>
      <c r="AQ97" s="122"/>
      <c r="AR97" s="122"/>
      <c r="AS97" s="122"/>
      <c r="AT97" s="123"/>
      <c r="AU97" s="122">
        <f t="shared" si="6"/>
        <v>54000000</v>
      </c>
      <c r="AV97" s="122"/>
      <c r="AW97" s="123"/>
      <c r="AX97" s="122"/>
      <c r="AY97" s="122" t="s">
        <v>505</v>
      </c>
      <c r="AZ97" s="123">
        <v>45937</v>
      </c>
      <c r="BA97" s="126" t="s">
        <v>320</v>
      </c>
      <c r="BB97" s="127"/>
    </row>
    <row r="98" spans="1:54" ht="117.75" customHeight="1" x14ac:dyDescent="0.25">
      <c r="A98" s="122">
        <v>96</v>
      </c>
      <c r="B98" s="122" t="s">
        <v>515</v>
      </c>
      <c r="C98" s="123">
        <v>45940</v>
      </c>
      <c r="D98" s="124" t="s">
        <v>893</v>
      </c>
      <c r="E98" s="122">
        <v>32357043</v>
      </c>
      <c r="F98" s="124" t="s">
        <v>894</v>
      </c>
      <c r="G98" s="123">
        <v>45940</v>
      </c>
      <c r="H98" s="123">
        <v>45940</v>
      </c>
      <c r="I98" s="123">
        <v>45961</v>
      </c>
      <c r="J98" s="122">
        <f t="shared" ref="J98:J135" si="7">I98-H98</f>
        <v>21</v>
      </c>
      <c r="K98" s="122">
        <v>2425000</v>
      </c>
      <c r="L98" s="122" t="s">
        <v>186</v>
      </c>
      <c r="M98" s="124" t="s">
        <v>893</v>
      </c>
      <c r="N98" s="122">
        <v>32357043</v>
      </c>
      <c r="O98" s="122" t="s">
        <v>895</v>
      </c>
      <c r="P98" s="122" t="s">
        <v>882</v>
      </c>
      <c r="Q98" s="122" t="s">
        <v>725</v>
      </c>
      <c r="R98" s="122">
        <v>309</v>
      </c>
      <c r="S98" s="122">
        <v>2425000</v>
      </c>
      <c r="T98" s="123">
        <v>45937</v>
      </c>
      <c r="U98" s="125">
        <v>337</v>
      </c>
      <c r="V98" s="123">
        <v>45940</v>
      </c>
      <c r="W98" s="122"/>
      <c r="X98" s="122"/>
      <c r="Y98" s="122"/>
      <c r="Z98" s="123"/>
      <c r="AA98" s="122"/>
      <c r="AB98" s="123"/>
      <c r="AC98" s="122"/>
      <c r="AD98" s="122"/>
      <c r="AE98" s="122"/>
      <c r="AF98" s="122"/>
      <c r="AG98" s="122"/>
      <c r="AH98" s="122"/>
      <c r="AI98" s="122"/>
      <c r="AJ98" s="122"/>
      <c r="AK98" s="122"/>
      <c r="AL98" s="122"/>
      <c r="AM98" s="122"/>
      <c r="AN98" s="122"/>
      <c r="AO98" s="122"/>
      <c r="AP98" s="122"/>
      <c r="AQ98" s="122"/>
      <c r="AR98" s="122"/>
      <c r="AS98" s="122"/>
      <c r="AT98" s="123"/>
      <c r="AU98" s="122">
        <f t="shared" si="6"/>
        <v>2425000</v>
      </c>
      <c r="AV98" s="122"/>
      <c r="AW98" s="123"/>
      <c r="AX98" s="122"/>
      <c r="AY98" s="122" t="s">
        <v>580</v>
      </c>
      <c r="AZ98" s="123">
        <v>45945</v>
      </c>
      <c r="BA98" s="126" t="s">
        <v>320</v>
      </c>
      <c r="BB98" s="127"/>
    </row>
    <row r="99" spans="1:54" ht="117.75" customHeight="1" x14ac:dyDescent="0.25">
      <c r="A99" s="122">
        <v>97</v>
      </c>
      <c r="B99" s="122" t="s">
        <v>515</v>
      </c>
      <c r="C99" s="123">
        <v>45951</v>
      </c>
      <c r="D99" s="124" t="s">
        <v>902</v>
      </c>
      <c r="E99" s="122">
        <v>1118534402</v>
      </c>
      <c r="F99" s="124" t="s">
        <v>901</v>
      </c>
      <c r="G99" s="123">
        <v>45951</v>
      </c>
      <c r="H99" s="123">
        <v>45953</v>
      </c>
      <c r="I99" s="123">
        <v>46021</v>
      </c>
      <c r="J99" s="122">
        <f t="shared" si="7"/>
        <v>68</v>
      </c>
      <c r="K99" s="122">
        <v>10034000</v>
      </c>
      <c r="L99" s="122" t="s">
        <v>186</v>
      </c>
      <c r="M99" s="124" t="s">
        <v>902</v>
      </c>
      <c r="N99" s="122">
        <v>1118534402</v>
      </c>
      <c r="O99" s="122" t="s">
        <v>903</v>
      </c>
      <c r="P99" s="122" t="s">
        <v>819</v>
      </c>
      <c r="Q99" s="122" t="s">
        <v>725</v>
      </c>
      <c r="R99" s="122">
        <v>288</v>
      </c>
      <c r="S99" s="122">
        <v>13500000</v>
      </c>
      <c r="T99" s="123">
        <v>45923</v>
      </c>
      <c r="U99" s="125">
        <v>347</v>
      </c>
      <c r="V99" s="123">
        <v>45951</v>
      </c>
      <c r="W99" s="122"/>
      <c r="X99" s="122"/>
      <c r="Y99" s="122"/>
      <c r="Z99" s="123"/>
      <c r="AA99" s="122"/>
      <c r="AB99" s="123"/>
      <c r="AC99" s="122"/>
      <c r="AD99" s="122"/>
      <c r="AE99" s="122"/>
      <c r="AF99" s="122"/>
      <c r="AG99" s="122"/>
      <c r="AH99" s="122"/>
      <c r="AI99" s="122"/>
      <c r="AJ99" s="122"/>
      <c r="AK99" s="122"/>
      <c r="AL99" s="122"/>
      <c r="AM99" s="122"/>
      <c r="AN99" s="122"/>
      <c r="AO99" s="122"/>
      <c r="AP99" s="122"/>
      <c r="AQ99" s="122"/>
      <c r="AR99" s="122"/>
      <c r="AS99" s="122"/>
      <c r="AT99" s="123"/>
      <c r="AU99" s="122">
        <f t="shared" si="6"/>
        <v>10034000</v>
      </c>
      <c r="AV99" s="122"/>
      <c r="AW99" s="123">
        <v>45953</v>
      </c>
      <c r="AX99" s="122"/>
      <c r="AY99" s="122" t="s">
        <v>505</v>
      </c>
      <c r="AZ99" s="123">
        <v>45959</v>
      </c>
      <c r="BA99" s="126" t="s">
        <v>320</v>
      </c>
      <c r="BB99" s="127"/>
    </row>
    <row r="100" spans="1:54" ht="117.75" customHeight="1" x14ac:dyDescent="0.25">
      <c r="A100" s="122">
        <v>98</v>
      </c>
      <c r="B100" s="122" t="s">
        <v>515</v>
      </c>
      <c r="C100" s="123">
        <v>45953</v>
      </c>
      <c r="D100" s="122" t="s">
        <v>906</v>
      </c>
      <c r="E100" s="122">
        <v>1049610128</v>
      </c>
      <c r="F100" s="124" t="s">
        <v>905</v>
      </c>
      <c r="G100" s="123">
        <v>45953</v>
      </c>
      <c r="H100" s="123">
        <v>45953</v>
      </c>
      <c r="I100" s="123">
        <v>46022</v>
      </c>
      <c r="J100" s="122">
        <f t="shared" si="7"/>
        <v>69</v>
      </c>
      <c r="K100" s="122">
        <v>75000000</v>
      </c>
      <c r="L100" s="122" t="s">
        <v>186</v>
      </c>
      <c r="M100" s="122" t="s">
        <v>906</v>
      </c>
      <c r="N100" s="122">
        <v>1049610128</v>
      </c>
      <c r="O100" s="122" t="s">
        <v>907</v>
      </c>
      <c r="P100" s="122" t="s">
        <v>47</v>
      </c>
      <c r="Q100" s="122" t="s">
        <v>735</v>
      </c>
      <c r="R100" s="122">
        <v>326</v>
      </c>
      <c r="S100" s="122">
        <v>75000000</v>
      </c>
      <c r="T100" s="123">
        <v>45952</v>
      </c>
      <c r="U100" s="125">
        <v>353</v>
      </c>
      <c r="V100" s="123">
        <v>353</v>
      </c>
      <c r="W100" s="122" t="s">
        <v>794</v>
      </c>
      <c r="X100" s="122">
        <v>421</v>
      </c>
      <c r="Y100" s="122">
        <v>31000000</v>
      </c>
      <c r="Z100" s="123">
        <v>46010</v>
      </c>
      <c r="AA100" s="122">
        <v>470</v>
      </c>
      <c r="AB100" s="123">
        <v>46013</v>
      </c>
      <c r="AC100" s="122"/>
      <c r="AD100" s="122"/>
      <c r="AE100" s="122"/>
      <c r="AF100" s="122"/>
      <c r="AG100" s="122"/>
      <c r="AH100" s="122"/>
      <c r="AI100" s="122"/>
      <c r="AJ100" s="122"/>
      <c r="AK100" s="122"/>
      <c r="AL100" s="122"/>
      <c r="AM100" s="122"/>
      <c r="AN100" s="122"/>
      <c r="AO100" s="122"/>
      <c r="AP100" s="122"/>
      <c r="AQ100" s="122"/>
      <c r="AR100" s="122"/>
      <c r="AS100" s="122"/>
      <c r="AT100" s="123"/>
      <c r="AU100" s="122">
        <f t="shared" si="6"/>
        <v>106000000</v>
      </c>
      <c r="AV100" s="122"/>
      <c r="AW100" s="123">
        <v>45953</v>
      </c>
      <c r="AX100" s="122"/>
      <c r="AY100" s="122" t="s">
        <v>505</v>
      </c>
      <c r="AZ100" s="123">
        <v>45959</v>
      </c>
      <c r="BA100" s="126" t="s">
        <v>320</v>
      </c>
      <c r="BB100" s="127"/>
    </row>
    <row r="101" spans="1:54" ht="117.75" customHeight="1" x14ac:dyDescent="0.25">
      <c r="A101" s="122">
        <v>100</v>
      </c>
      <c r="B101" s="122" t="s">
        <v>515</v>
      </c>
      <c r="C101" s="123">
        <v>45961</v>
      </c>
      <c r="D101" s="122" t="s">
        <v>291</v>
      </c>
      <c r="E101" s="122" t="s">
        <v>292</v>
      </c>
      <c r="F101" s="124" t="s">
        <v>908</v>
      </c>
      <c r="G101" s="123">
        <v>45961</v>
      </c>
      <c r="H101" s="123">
        <v>45962</v>
      </c>
      <c r="I101" s="123">
        <v>46022</v>
      </c>
      <c r="J101" s="122">
        <f t="shared" si="7"/>
        <v>60</v>
      </c>
      <c r="K101" s="122">
        <v>60435841</v>
      </c>
      <c r="L101" s="122" t="s">
        <v>186</v>
      </c>
      <c r="M101" s="122" t="s">
        <v>294</v>
      </c>
      <c r="N101" s="122">
        <v>1234639455</v>
      </c>
      <c r="O101" s="122" t="s">
        <v>909</v>
      </c>
      <c r="P101" s="122" t="s">
        <v>47</v>
      </c>
      <c r="Q101" s="122" t="s">
        <v>910</v>
      </c>
      <c r="R101" s="122">
        <v>338</v>
      </c>
      <c r="S101" s="122">
        <v>60435841</v>
      </c>
      <c r="T101" s="123">
        <v>45960</v>
      </c>
      <c r="U101" s="125">
        <v>358</v>
      </c>
      <c r="V101" s="123">
        <v>45961</v>
      </c>
      <c r="W101" s="122"/>
      <c r="X101" s="122"/>
      <c r="Y101" s="122"/>
      <c r="Z101" s="123"/>
      <c r="AA101" s="122"/>
      <c r="AB101" s="123"/>
      <c r="AC101" s="122"/>
      <c r="AD101" s="122"/>
      <c r="AE101" s="122"/>
      <c r="AF101" s="122"/>
      <c r="AG101" s="122"/>
      <c r="AH101" s="122"/>
      <c r="AI101" s="122"/>
      <c r="AJ101" s="122"/>
      <c r="AK101" s="122"/>
      <c r="AL101" s="122"/>
      <c r="AM101" s="122"/>
      <c r="AN101" s="122"/>
      <c r="AO101" s="122"/>
      <c r="AP101" s="122"/>
      <c r="AQ101" s="122"/>
      <c r="AR101" s="122"/>
      <c r="AS101" s="122"/>
      <c r="AT101" s="123"/>
      <c r="AU101" s="122">
        <f t="shared" si="6"/>
        <v>60435841</v>
      </c>
      <c r="AV101" s="122"/>
      <c r="AW101" s="123">
        <v>45962</v>
      </c>
      <c r="AX101" s="122"/>
      <c r="AY101" s="122" t="s">
        <v>580</v>
      </c>
      <c r="AZ101" s="123">
        <v>45972</v>
      </c>
      <c r="BA101" s="126" t="s">
        <v>320</v>
      </c>
      <c r="BB101" s="127"/>
    </row>
    <row r="102" spans="1:54" ht="117.75" customHeight="1" x14ac:dyDescent="0.25">
      <c r="A102" s="122">
        <v>101</v>
      </c>
      <c r="B102" s="122" t="s">
        <v>515</v>
      </c>
      <c r="C102" s="123">
        <v>45961</v>
      </c>
      <c r="D102" s="122" t="s">
        <v>866</v>
      </c>
      <c r="E102" s="122" t="s">
        <v>328</v>
      </c>
      <c r="F102" s="124" t="s">
        <v>804</v>
      </c>
      <c r="G102" s="123">
        <v>45961</v>
      </c>
      <c r="H102" s="123">
        <v>45962</v>
      </c>
      <c r="I102" s="123">
        <v>46022</v>
      </c>
      <c r="J102" s="122">
        <f t="shared" si="7"/>
        <v>60</v>
      </c>
      <c r="K102" s="122">
        <v>78000000</v>
      </c>
      <c r="L102" s="122" t="s">
        <v>186</v>
      </c>
      <c r="M102" s="122" t="s">
        <v>330</v>
      </c>
      <c r="N102" s="122">
        <v>28090993</v>
      </c>
      <c r="O102" s="122" t="s">
        <v>469</v>
      </c>
      <c r="P102" s="122" t="s">
        <v>47</v>
      </c>
      <c r="Q102" s="122" t="s">
        <v>735</v>
      </c>
      <c r="R102" s="122">
        <v>336</v>
      </c>
      <c r="S102" s="122">
        <v>78000000</v>
      </c>
      <c r="T102" s="123">
        <v>45960</v>
      </c>
      <c r="U102" s="125">
        <v>351</v>
      </c>
      <c r="V102" s="123">
        <v>45961</v>
      </c>
      <c r="W102" s="122"/>
      <c r="X102" s="122"/>
      <c r="Y102" s="122"/>
      <c r="Z102" s="123"/>
      <c r="AA102" s="122"/>
      <c r="AB102" s="123"/>
      <c r="AC102" s="122"/>
      <c r="AD102" s="122"/>
      <c r="AE102" s="122"/>
      <c r="AF102" s="122"/>
      <c r="AG102" s="122"/>
      <c r="AH102" s="122"/>
      <c r="AI102" s="122"/>
      <c r="AJ102" s="122"/>
      <c r="AK102" s="122"/>
      <c r="AL102" s="122"/>
      <c r="AM102" s="122"/>
      <c r="AN102" s="122"/>
      <c r="AO102" s="122"/>
      <c r="AP102" s="122"/>
      <c r="AQ102" s="122"/>
      <c r="AR102" s="122"/>
      <c r="AS102" s="122"/>
      <c r="AT102" s="123"/>
      <c r="AU102" s="122">
        <f t="shared" si="6"/>
        <v>78000000</v>
      </c>
      <c r="AV102" s="122"/>
      <c r="AW102" s="123">
        <v>45962</v>
      </c>
      <c r="AX102" s="122"/>
      <c r="AY102" s="122" t="s">
        <v>580</v>
      </c>
      <c r="AZ102" s="123">
        <v>45973</v>
      </c>
      <c r="BA102" s="126" t="s">
        <v>320</v>
      </c>
      <c r="BB102" s="127"/>
    </row>
    <row r="103" spans="1:54" ht="117.75" customHeight="1" x14ac:dyDescent="0.25">
      <c r="A103" s="122">
        <v>102</v>
      </c>
      <c r="B103" s="122" t="s">
        <v>515</v>
      </c>
      <c r="C103" s="123">
        <v>45961</v>
      </c>
      <c r="D103" s="122" t="s">
        <v>569</v>
      </c>
      <c r="E103" s="122" t="s">
        <v>300</v>
      </c>
      <c r="F103" s="124" t="s">
        <v>570</v>
      </c>
      <c r="G103" s="123">
        <v>45961</v>
      </c>
      <c r="H103" s="123">
        <v>45962</v>
      </c>
      <c r="I103" s="123">
        <v>46022</v>
      </c>
      <c r="J103" s="122">
        <f t="shared" si="7"/>
        <v>60</v>
      </c>
      <c r="K103" s="122">
        <v>1200000000</v>
      </c>
      <c r="L103" s="122" t="s">
        <v>186</v>
      </c>
      <c r="M103" s="122" t="s">
        <v>138</v>
      </c>
      <c r="N103" s="122">
        <v>1049651653</v>
      </c>
      <c r="O103" s="122" t="s">
        <v>911</v>
      </c>
      <c r="P103" s="122" t="s">
        <v>47</v>
      </c>
      <c r="Q103" s="122" t="s">
        <v>735</v>
      </c>
      <c r="R103" s="122">
        <v>339</v>
      </c>
      <c r="S103" s="122">
        <v>1200000000</v>
      </c>
      <c r="T103" s="123">
        <v>45960</v>
      </c>
      <c r="U103" s="125">
        <v>361</v>
      </c>
      <c r="V103" s="123">
        <v>45961</v>
      </c>
      <c r="W103" s="122" t="s">
        <v>491</v>
      </c>
      <c r="X103" s="122">
        <v>364</v>
      </c>
      <c r="Y103" s="122">
        <v>8000000</v>
      </c>
      <c r="Z103" s="123">
        <v>45979</v>
      </c>
      <c r="AA103" s="122">
        <v>391</v>
      </c>
      <c r="AB103" s="123">
        <v>45981</v>
      </c>
      <c r="AC103" s="122"/>
      <c r="AD103" s="122"/>
      <c r="AE103" s="122"/>
      <c r="AF103" s="122"/>
      <c r="AG103" s="122"/>
      <c r="AH103" s="122"/>
      <c r="AI103" s="122"/>
      <c r="AJ103" s="122"/>
      <c r="AK103" s="122"/>
      <c r="AL103" s="122"/>
      <c r="AM103" s="122"/>
      <c r="AN103" s="122"/>
      <c r="AO103" s="122"/>
      <c r="AP103" s="122"/>
      <c r="AQ103" s="122"/>
      <c r="AR103" s="122"/>
      <c r="AS103" s="122"/>
      <c r="AT103" s="123"/>
      <c r="AU103" s="122">
        <f t="shared" si="6"/>
        <v>1208000000</v>
      </c>
      <c r="AV103" s="122"/>
      <c r="AW103" s="123">
        <v>45962</v>
      </c>
      <c r="AX103" s="122"/>
      <c r="AY103" s="122" t="s">
        <v>580</v>
      </c>
      <c r="AZ103" s="123">
        <v>45973</v>
      </c>
      <c r="BA103" s="126" t="s">
        <v>320</v>
      </c>
      <c r="BB103" s="127"/>
    </row>
    <row r="104" spans="1:54" ht="117.75" customHeight="1" x14ac:dyDescent="0.25">
      <c r="A104" s="122">
        <v>103</v>
      </c>
      <c r="B104" s="122" t="s">
        <v>515</v>
      </c>
      <c r="C104" s="123">
        <v>45965</v>
      </c>
      <c r="D104" s="122" t="s">
        <v>494</v>
      </c>
      <c r="E104" s="122">
        <v>60265579</v>
      </c>
      <c r="F104" s="124" t="s">
        <v>912</v>
      </c>
      <c r="G104" s="123">
        <v>45965</v>
      </c>
      <c r="H104" s="123">
        <v>45967</v>
      </c>
      <c r="I104" s="123">
        <v>45991</v>
      </c>
      <c r="J104" s="122">
        <f t="shared" si="7"/>
        <v>24</v>
      </c>
      <c r="K104" s="122">
        <v>4000000</v>
      </c>
      <c r="L104" s="122" t="s">
        <v>186</v>
      </c>
      <c r="M104" s="122" t="s">
        <v>494</v>
      </c>
      <c r="N104" s="122">
        <v>60265579</v>
      </c>
      <c r="O104" s="122" t="s">
        <v>913</v>
      </c>
      <c r="P104" s="122" t="s">
        <v>497</v>
      </c>
      <c r="Q104" s="122" t="s">
        <v>877</v>
      </c>
      <c r="R104" s="122">
        <v>332</v>
      </c>
      <c r="S104" s="122">
        <v>4000000</v>
      </c>
      <c r="T104" s="123">
        <v>46020</v>
      </c>
      <c r="U104" s="125">
        <v>364</v>
      </c>
      <c r="V104" s="123">
        <v>45965</v>
      </c>
      <c r="W104" s="122"/>
      <c r="X104" s="122"/>
      <c r="Y104" s="122"/>
      <c r="Z104" s="123"/>
      <c r="AA104" s="122"/>
      <c r="AB104" s="123"/>
      <c r="AC104" s="122"/>
      <c r="AD104" s="122"/>
      <c r="AE104" s="122"/>
      <c r="AF104" s="122"/>
      <c r="AG104" s="122"/>
      <c r="AH104" s="122"/>
      <c r="AI104" s="122"/>
      <c r="AJ104" s="122"/>
      <c r="AK104" s="122"/>
      <c r="AL104" s="122"/>
      <c r="AM104" s="122"/>
      <c r="AN104" s="122"/>
      <c r="AO104" s="122"/>
      <c r="AP104" s="122"/>
      <c r="AQ104" s="122"/>
      <c r="AR104" s="122"/>
      <c r="AS104" s="122"/>
      <c r="AT104" s="123"/>
      <c r="AU104" s="122">
        <f t="shared" si="6"/>
        <v>4000000</v>
      </c>
      <c r="AV104" s="122"/>
      <c r="AW104" s="123">
        <v>45967</v>
      </c>
      <c r="AX104" s="122"/>
      <c r="AY104" s="122" t="s">
        <v>580</v>
      </c>
      <c r="AZ104" s="123">
        <v>45968</v>
      </c>
      <c r="BA104" s="126" t="s">
        <v>320</v>
      </c>
      <c r="BB104" s="127"/>
    </row>
    <row r="105" spans="1:54" ht="117.75" customHeight="1" x14ac:dyDescent="0.25">
      <c r="A105" s="122">
        <v>104</v>
      </c>
      <c r="B105" s="122" t="s">
        <v>515</v>
      </c>
      <c r="C105" s="123">
        <v>45968</v>
      </c>
      <c r="D105" s="122" t="s">
        <v>369</v>
      </c>
      <c r="E105" s="122">
        <v>33379635</v>
      </c>
      <c r="F105" s="124" t="s">
        <v>920</v>
      </c>
      <c r="G105" s="123">
        <v>45968</v>
      </c>
      <c r="H105" s="123">
        <v>45969</v>
      </c>
      <c r="I105" s="123">
        <v>46022</v>
      </c>
      <c r="J105" s="122">
        <f t="shared" si="7"/>
        <v>53</v>
      </c>
      <c r="K105" s="122">
        <v>26000000</v>
      </c>
      <c r="L105" s="122" t="s">
        <v>186</v>
      </c>
      <c r="M105" s="122" t="s">
        <v>369</v>
      </c>
      <c r="N105" s="122">
        <v>33379635</v>
      </c>
      <c r="O105" s="122" t="s">
        <v>876</v>
      </c>
      <c r="P105" s="122" t="s">
        <v>497</v>
      </c>
      <c r="Q105" s="122" t="s">
        <v>877</v>
      </c>
      <c r="R105" s="122">
        <v>340</v>
      </c>
      <c r="S105" s="122">
        <v>26000000</v>
      </c>
      <c r="T105" s="123">
        <v>46022</v>
      </c>
      <c r="U105" s="125">
        <v>371</v>
      </c>
      <c r="V105" s="123">
        <v>45968</v>
      </c>
      <c r="W105" s="122"/>
      <c r="X105" s="122"/>
      <c r="Y105" s="122"/>
      <c r="Z105" s="123"/>
      <c r="AA105" s="122"/>
      <c r="AB105" s="123"/>
      <c r="AC105" s="122"/>
      <c r="AD105" s="122"/>
      <c r="AE105" s="122"/>
      <c r="AF105" s="122"/>
      <c r="AG105" s="122"/>
      <c r="AH105" s="122"/>
      <c r="AI105" s="122"/>
      <c r="AJ105" s="122"/>
      <c r="AK105" s="122"/>
      <c r="AL105" s="122"/>
      <c r="AM105" s="122"/>
      <c r="AN105" s="122"/>
      <c r="AO105" s="122"/>
      <c r="AP105" s="122"/>
      <c r="AQ105" s="122"/>
      <c r="AR105" s="122"/>
      <c r="AS105" s="122"/>
      <c r="AT105" s="123"/>
      <c r="AU105" s="122">
        <f t="shared" si="6"/>
        <v>26000000</v>
      </c>
      <c r="AV105" s="122"/>
      <c r="AW105" s="123">
        <v>45969</v>
      </c>
      <c r="AX105" s="122"/>
      <c r="AY105" s="122" t="s">
        <v>580</v>
      </c>
      <c r="AZ105" s="123">
        <v>45974</v>
      </c>
      <c r="BA105" s="126" t="s">
        <v>320</v>
      </c>
      <c r="BB105" s="127"/>
    </row>
    <row r="106" spans="1:54" ht="117.75" customHeight="1" x14ac:dyDescent="0.25">
      <c r="A106" s="122">
        <v>105</v>
      </c>
      <c r="B106" s="122" t="s">
        <v>515</v>
      </c>
      <c r="C106" s="123">
        <v>45972</v>
      </c>
      <c r="D106" s="122" t="s">
        <v>805</v>
      </c>
      <c r="E106" s="122">
        <v>1049650152</v>
      </c>
      <c r="F106" s="124" t="s">
        <v>370</v>
      </c>
      <c r="G106" s="123">
        <v>45972</v>
      </c>
      <c r="H106" s="123">
        <v>45974</v>
      </c>
      <c r="I106" s="123">
        <v>46022</v>
      </c>
      <c r="J106" s="122">
        <f t="shared" si="7"/>
        <v>48</v>
      </c>
      <c r="K106" s="122">
        <v>6000000</v>
      </c>
      <c r="L106" s="122" t="s">
        <v>186</v>
      </c>
      <c r="M106" s="122" t="s">
        <v>805</v>
      </c>
      <c r="N106" s="122">
        <v>1049650152</v>
      </c>
      <c r="O106" s="122" t="s">
        <v>839</v>
      </c>
      <c r="P106" s="122" t="s">
        <v>497</v>
      </c>
      <c r="Q106" s="122" t="s">
        <v>877</v>
      </c>
      <c r="R106" s="122">
        <v>347</v>
      </c>
      <c r="S106" s="122">
        <v>6000000</v>
      </c>
      <c r="T106" s="123">
        <v>45966</v>
      </c>
      <c r="U106" s="125">
        <v>376</v>
      </c>
      <c r="V106" s="123">
        <v>45972</v>
      </c>
      <c r="W106" s="122"/>
      <c r="X106" s="122"/>
      <c r="Y106" s="122"/>
      <c r="Z106" s="123"/>
      <c r="AA106" s="122"/>
      <c r="AB106" s="123"/>
      <c r="AC106" s="122"/>
      <c r="AD106" s="122"/>
      <c r="AE106" s="122"/>
      <c r="AF106" s="122"/>
      <c r="AG106" s="122"/>
      <c r="AH106" s="122"/>
      <c r="AI106" s="122"/>
      <c r="AJ106" s="122"/>
      <c r="AK106" s="122"/>
      <c r="AL106" s="122"/>
      <c r="AM106" s="122"/>
      <c r="AN106" s="122"/>
      <c r="AO106" s="122"/>
      <c r="AP106" s="122"/>
      <c r="AQ106" s="122"/>
      <c r="AR106" s="122"/>
      <c r="AS106" s="122"/>
      <c r="AT106" s="123"/>
      <c r="AU106" s="122">
        <f t="shared" ref="AU106:AU126" si="8">K106+Y106+AE106+AJ106</f>
        <v>6000000</v>
      </c>
      <c r="AV106" s="122"/>
      <c r="AW106" s="123">
        <v>45974</v>
      </c>
      <c r="AX106" s="122"/>
      <c r="AY106" s="122" t="s">
        <v>580</v>
      </c>
      <c r="AZ106" s="123">
        <v>45975</v>
      </c>
      <c r="BA106" s="126" t="s">
        <v>320</v>
      </c>
      <c r="BB106" s="127"/>
    </row>
    <row r="107" spans="1:54" ht="117.75" customHeight="1" x14ac:dyDescent="0.25">
      <c r="A107" s="122">
        <v>106</v>
      </c>
      <c r="B107" s="122" t="s">
        <v>515</v>
      </c>
      <c r="C107" s="123">
        <v>45981</v>
      </c>
      <c r="D107" s="122" t="s">
        <v>510</v>
      </c>
      <c r="E107" s="122">
        <v>1049648343</v>
      </c>
      <c r="F107" s="124" t="s">
        <v>921</v>
      </c>
      <c r="G107" s="123">
        <v>45981</v>
      </c>
      <c r="H107" s="123">
        <v>45982</v>
      </c>
      <c r="I107" s="123">
        <v>45996</v>
      </c>
      <c r="J107" s="122">
        <f t="shared" si="7"/>
        <v>14</v>
      </c>
      <c r="K107" s="122">
        <v>4000000</v>
      </c>
      <c r="L107" s="122" t="s">
        <v>186</v>
      </c>
      <c r="M107" s="122" t="s">
        <v>510</v>
      </c>
      <c r="N107" s="122">
        <v>1049648343</v>
      </c>
      <c r="O107" s="122" t="s">
        <v>922</v>
      </c>
      <c r="P107" s="122" t="s">
        <v>923</v>
      </c>
      <c r="Q107" s="122" t="s">
        <v>725</v>
      </c>
      <c r="R107" s="122">
        <v>333</v>
      </c>
      <c r="S107" s="122">
        <v>4000000</v>
      </c>
      <c r="T107" s="123">
        <v>45959</v>
      </c>
      <c r="U107" s="125">
        <v>390</v>
      </c>
      <c r="V107" s="123">
        <v>45981</v>
      </c>
      <c r="W107" s="122"/>
      <c r="X107" s="122"/>
      <c r="Y107" s="122"/>
      <c r="Z107" s="123"/>
      <c r="AA107" s="122"/>
      <c r="AB107" s="123"/>
      <c r="AC107" s="122"/>
      <c r="AD107" s="122"/>
      <c r="AE107" s="122"/>
      <c r="AF107" s="122"/>
      <c r="AG107" s="122"/>
      <c r="AH107" s="122"/>
      <c r="AI107" s="122"/>
      <c r="AJ107" s="122"/>
      <c r="AK107" s="122"/>
      <c r="AL107" s="122"/>
      <c r="AM107" s="122"/>
      <c r="AN107" s="122"/>
      <c r="AO107" s="122"/>
      <c r="AP107" s="122"/>
      <c r="AQ107" s="122"/>
      <c r="AR107" s="122"/>
      <c r="AS107" s="122"/>
      <c r="AT107" s="123"/>
      <c r="AU107" s="122">
        <f t="shared" si="8"/>
        <v>4000000</v>
      </c>
      <c r="AV107" s="122"/>
      <c r="AW107" s="123">
        <v>45982</v>
      </c>
      <c r="AX107" s="122"/>
      <c r="AY107" s="122" t="s">
        <v>580</v>
      </c>
      <c r="AZ107" s="123">
        <v>45986</v>
      </c>
      <c r="BA107" s="126" t="s">
        <v>320</v>
      </c>
      <c r="BB107" s="127"/>
    </row>
    <row r="108" spans="1:54" ht="117.75" customHeight="1" x14ac:dyDescent="0.25">
      <c r="A108" s="122">
        <v>107</v>
      </c>
      <c r="B108" s="122" t="s">
        <v>515</v>
      </c>
      <c r="C108" s="123">
        <v>45985</v>
      </c>
      <c r="D108" s="122" t="s">
        <v>924</v>
      </c>
      <c r="E108" s="122">
        <v>1002527242</v>
      </c>
      <c r="F108" s="124" t="s">
        <v>925</v>
      </c>
      <c r="G108" s="123">
        <v>45985</v>
      </c>
      <c r="H108" s="123">
        <v>45994</v>
      </c>
      <c r="I108" s="123">
        <v>46022</v>
      </c>
      <c r="J108" s="122">
        <f t="shared" si="7"/>
        <v>28</v>
      </c>
      <c r="K108" s="122">
        <v>4000000</v>
      </c>
      <c r="L108" s="122" t="s">
        <v>186</v>
      </c>
      <c r="M108" s="122" t="s">
        <v>924</v>
      </c>
      <c r="N108" s="122">
        <v>1002527242</v>
      </c>
      <c r="O108" s="122" t="s">
        <v>926</v>
      </c>
      <c r="P108" s="122" t="s">
        <v>497</v>
      </c>
      <c r="Q108" s="122" t="s">
        <v>877</v>
      </c>
      <c r="R108" s="122">
        <v>356</v>
      </c>
      <c r="S108" s="122">
        <v>4000000</v>
      </c>
      <c r="T108" s="123">
        <v>45972</v>
      </c>
      <c r="U108" s="125">
        <v>395</v>
      </c>
      <c r="V108" s="123">
        <v>45985</v>
      </c>
      <c r="W108" s="122"/>
      <c r="X108" s="122"/>
      <c r="Y108" s="122"/>
      <c r="Z108" s="123"/>
      <c r="AA108" s="122"/>
      <c r="AB108" s="123"/>
      <c r="AC108" s="122"/>
      <c r="AD108" s="122"/>
      <c r="AE108" s="122"/>
      <c r="AF108" s="122"/>
      <c r="AG108" s="122"/>
      <c r="AH108" s="122"/>
      <c r="AI108" s="122"/>
      <c r="AJ108" s="122"/>
      <c r="AK108" s="122"/>
      <c r="AL108" s="122"/>
      <c r="AM108" s="122"/>
      <c r="AN108" s="122"/>
      <c r="AO108" s="122"/>
      <c r="AP108" s="122"/>
      <c r="AQ108" s="122"/>
      <c r="AR108" s="122"/>
      <c r="AS108" s="122"/>
      <c r="AT108" s="123"/>
      <c r="AU108" s="122">
        <f t="shared" si="8"/>
        <v>4000000</v>
      </c>
      <c r="AV108" s="122"/>
      <c r="AW108" s="123">
        <v>45992</v>
      </c>
      <c r="AX108" s="122"/>
      <c r="AY108" s="122" t="s">
        <v>580</v>
      </c>
      <c r="AZ108" s="123">
        <v>45989</v>
      </c>
      <c r="BA108" s="126" t="s">
        <v>320</v>
      </c>
      <c r="BB108" s="127"/>
    </row>
    <row r="109" spans="1:54" ht="73.5" customHeight="1" x14ac:dyDescent="0.25">
      <c r="A109" s="122">
        <v>108</v>
      </c>
      <c r="B109" s="122" t="s">
        <v>515</v>
      </c>
      <c r="C109" s="123">
        <v>45985</v>
      </c>
      <c r="D109" s="122" t="s">
        <v>924</v>
      </c>
      <c r="E109" s="122">
        <v>1002527242</v>
      </c>
      <c r="F109" s="124" t="s">
        <v>920</v>
      </c>
      <c r="G109" s="123">
        <v>45985</v>
      </c>
      <c r="H109" s="123">
        <v>45992</v>
      </c>
      <c r="I109" s="123">
        <v>46022</v>
      </c>
      <c r="J109" s="122">
        <f t="shared" si="7"/>
        <v>30</v>
      </c>
      <c r="K109" s="122">
        <v>14000000</v>
      </c>
      <c r="L109" s="122" t="s">
        <v>186</v>
      </c>
      <c r="M109" s="122" t="s">
        <v>924</v>
      </c>
      <c r="N109" s="122">
        <v>1002527242</v>
      </c>
      <c r="O109" s="122" t="s">
        <v>926</v>
      </c>
      <c r="P109" s="122" t="s">
        <v>497</v>
      </c>
      <c r="Q109" s="122" t="s">
        <v>877</v>
      </c>
      <c r="R109" s="122">
        <v>355</v>
      </c>
      <c r="S109" s="122">
        <v>14000000</v>
      </c>
      <c r="T109" s="123">
        <v>45972</v>
      </c>
      <c r="U109" s="125">
        <v>394</v>
      </c>
      <c r="V109" s="123">
        <v>45985</v>
      </c>
      <c r="W109" s="122"/>
      <c r="X109" s="122"/>
      <c r="Y109" s="122"/>
      <c r="Z109" s="123"/>
      <c r="AA109" s="122"/>
      <c r="AB109" s="123"/>
      <c r="AC109" s="122"/>
      <c r="AD109" s="122"/>
      <c r="AE109" s="122"/>
      <c r="AF109" s="122"/>
      <c r="AG109" s="122"/>
      <c r="AH109" s="122"/>
      <c r="AI109" s="122"/>
      <c r="AJ109" s="122"/>
      <c r="AK109" s="122"/>
      <c r="AL109" s="122"/>
      <c r="AM109" s="122"/>
      <c r="AN109" s="122"/>
      <c r="AO109" s="122"/>
      <c r="AP109" s="122"/>
      <c r="AQ109" s="122"/>
      <c r="AR109" s="122"/>
      <c r="AS109" s="122"/>
      <c r="AT109" s="123"/>
      <c r="AU109" s="122">
        <f t="shared" si="8"/>
        <v>14000000</v>
      </c>
      <c r="AV109" s="122"/>
      <c r="AW109" s="123">
        <v>45992</v>
      </c>
      <c r="AX109" s="122"/>
      <c r="AY109" s="122" t="s">
        <v>580</v>
      </c>
      <c r="AZ109" s="123">
        <v>45989</v>
      </c>
      <c r="BA109" s="126" t="s">
        <v>320</v>
      </c>
      <c r="BB109" s="127"/>
    </row>
    <row r="110" spans="1:54" ht="73.5" customHeight="1" x14ac:dyDescent="0.25">
      <c r="A110" s="122">
        <v>109</v>
      </c>
      <c r="B110" s="122" t="s">
        <v>515</v>
      </c>
      <c r="C110" s="123">
        <v>45988</v>
      </c>
      <c r="D110" s="122" t="s">
        <v>927</v>
      </c>
      <c r="E110" s="122">
        <v>39782044</v>
      </c>
      <c r="F110" s="124" t="s">
        <v>928</v>
      </c>
      <c r="G110" s="123">
        <v>45988</v>
      </c>
      <c r="H110" s="123">
        <v>45988</v>
      </c>
      <c r="I110" s="123">
        <v>46006</v>
      </c>
      <c r="J110" s="122">
        <f t="shared" si="7"/>
        <v>18</v>
      </c>
      <c r="K110" s="122">
        <v>3050000</v>
      </c>
      <c r="L110" s="122" t="s">
        <v>186</v>
      </c>
      <c r="M110" s="122" t="s">
        <v>927</v>
      </c>
      <c r="N110" s="122">
        <v>39782044</v>
      </c>
      <c r="O110" s="122" t="s">
        <v>929</v>
      </c>
      <c r="P110" s="122" t="s">
        <v>819</v>
      </c>
      <c r="Q110" s="122" t="s">
        <v>725</v>
      </c>
      <c r="R110" s="122">
        <v>377</v>
      </c>
      <c r="S110" s="122">
        <v>3050000</v>
      </c>
      <c r="T110" s="123">
        <v>45986</v>
      </c>
      <c r="U110" s="125">
        <v>405</v>
      </c>
      <c r="V110" s="123">
        <v>45988</v>
      </c>
      <c r="W110" s="122"/>
      <c r="X110" s="122"/>
      <c r="Y110" s="122"/>
      <c r="Z110" s="123"/>
      <c r="AA110" s="122"/>
      <c r="AB110" s="123"/>
      <c r="AC110" s="122"/>
      <c r="AD110" s="122"/>
      <c r="AE110" s="122"/>
      <c r="AF110" s="122"/>
      <c r="AG110" s="122"/>
      <c r="AH110" s="122"/>
      <c r="AI110" s="122"/>
      <c r="AJ110" s="122"/>
      <c r="AK110" s="122"/>
      <c r="AL110" s="122"/>
      <c r="AM110" s="122"/>
      <c r="AN110" s="122"/>
      <c r="AO110" s="122"/>
      <c r="AP110" s="122"/>
      <c r="AQ110" s="122"/>
      <c r="AR110" s="122"/>
      <c r="AS110" s="122"/>
      <c r="AT110" s="123"/>
      <c r="AU110" s="122">
        <f t="shared" si="8"/>
        <v>3050000</v>
      </c>
      <c r="AV110" s="122"/>
      <c r="AW110" s="123">
        <v>45988</v>
      </c>
      <c r="AX110" s="122"/>
      <c r="AY110" s="122" t="s">
        <v>505</v>
      </c>
      <c r="AZ110" s="123">
        <v>45993</v>
      </c>
      <c r="BA110" s="126" t="s">
        <v>320</v>
      </c>
      <c r="BB110" s="127"/>
    </row>
    <row r="111" spans="1:54" ht="73.5" customHeight="1" x14ac:dyDescent="0.25">
      <c r="A111" s="122">
        <v>110</v>
      </c>
      <c r="B111" s="122" t="s">
        <v>515</v>
      </c>
      <c r="C111" s="123">
        <v>45994</v>
      </c>
      <c r="D111" s="122" t="s">
        <v>653</v>
      </c>
      <c r="E111" s="122">
        <v>1049628860</v>
      </c>
      <c r="F111" s="124" t="s">
        <v>920</v>
      </c>
      <c r="G111" s="123">
        <v>45994</v>
      </c>
      <c r="H111" s="123">
        <v>46000</v>
      </c>
      <c r="I111" s="123">
        <v>46022</v>
      </c>
      <c r="J111" s="122">
        <f t="shared" si="7"/>
        <v>22</v>
      </c>
      <c r="K111" s="122">
        <v>13000000</v>
      </c>
      <c r="L111" s="122" t="s">
        <v>186</v>
      </c>
      <c r="M111" s="122" t="s">
        <v>653</v>
      </c>
      <c r="N111" s="122">
        <v>1049628860</v>
      </c>
      <c r="O111" s="122" t="s">
        <v>936</v>
      </c>
      <c r="P111" s="122" t="s">
        <v>497</v>
      </c>
      <c r="Q111" s="122" t="s">
        <v>877</v>
      </c>
      <c r="R111" s="122">
        <v>341</v>
      </c>
      <c r="S111" s="122">
        <v>13000000</v>
      </c>
      <c r="T111" s="123">
        <v>45961</v>
      </c>
      <c r="U111" s="125">
        <v>416</v>
      </c>
      <c r="V111" s="123">
        <v>45994</v>
      </c>
      <c r="W111" s="122"/>
      <c r="X111" s="122"/>
      <c r="Y111" s="122"/>
      <c r="Z111" s="123"/>
      <c r="AA111" s="122"/>
      <c r="AB111" s="123"/>
      <c r="AC111" s="122"/>
      <c r="AD111" s="122"/>
      <c r="AE111" s="122"/>
      <c r="AF111" s="122"/>
      <c r="AG111" s="122"/>
      <c r="AH111" s="122"/>
      <c r="AI111" s="122"/>
      <c r="AJ111" s="122"/>
      <c r="AK111" s="122"/>
      <c r="AL111" s="122"/>
      <c r="AM111" s="122"/>
      <c r="AN111" s="122"/>
      <c r="AO111" s="122"/>
      <c r="AP111" s="122"/>
      <c r="AQ111" s="122"/>
      <c r="AR111" s="122"/>
      <c r="AS111" s="122"/>
      <c r="AT111" s="123"/>
      <c r="AU111" s="122">
        <f t="shared" si="8"/>
        <v>13000000</v>
      </c>
      <c r="AV111" s="122"/>
      <c r="AW111" s="123">
        <v>46000</v>
      </c>
      <c r="AX111" s="122"/>
      <c r="AY111" s="122" t="s">
        <v>580</v>
      </c>
      <c r="AZ111" s="123">
        <v>46000</v>
      </c>
      <c r="BA111" s="126" t="s">
        <v>320</v>
      </c>
      <c r="BB111" s="127"/>
    </row>
    <row r="112" spans="1:54" ht="73.5" customHeight="1" x14ac:dyDescent="0.25">
      <c r="A112" s="122">
        <v>111</v>
      </c>
      <c r="B112" s="122" t="s">
        <v>515</v>
      </c>
      <c r="C112" s="123">
        <v>46000</v>
      </c>
      <c r="D112" s="122" t="s">
        <v>628</v>
      </c>
      <c r="E112" s="122">
        <v>12238735</v>
      </c>
      <c r="F112" s="124" t="s">
        <v>612</v>
      </c>
      <c r="G112" s="123">
        <v>46000</v>
      </c>
      <c r="H112" s="123">
        <v>46002</v>
      </c>
      <c r="I112" s="123">
        <v>46022</v>
      </c>
      <c r="J112" s="122">
        <f t="shared" si="7"/>
        <v>20</v>
      </c>
      <c r="K112" s="122">
        <v>11000000</v>
      </c>
      <c r="L112" s="122" t="s">
        <v>186</v>
      </c>
      <c r="M112" s="122" t="s">
        <v>628</v>
      </c>
      <c r="N112" s="122">
        <v>12238735</v>
      </c>
      <c r="O112" s="122" t="s">
        <v>938</v>
      </c>
      <c r="P112" s="122" t="s">
        <v>497</v>
      </c>
      <c r="Q112" s="122" t="s">
        <v>877</v>
      </c>
      <c r="R112" s="122">
        <v>380</v>
      </c>
      <c r="S112" s="122">
        <v>11000000</v>
      </c>
      <c r="T112" s="123">
        <v>45988</v>
      </c>
      <c r="U112" s="125">
        <v>425</v>
      </c>
      <c r="V112" s="123">
        <v>46000</v>
      </c>
      <c r="W112" s="122"/>
      <c r="X112" s="122"/>
      <c r="Y112" s="122"/>
      <c r="Z112" s="123"/>
      <c r="AA112" s="122"/>
      <c r="AB112" s="123"/>
      <c r="AC112" s="122"/>
      <c r="AD112" s="122"/>
      <c r="AE112" s="122"/>
      <c r="AF112" s="122"/>
      <c r="AG112" s="122"/>
      <c r="AH112" s="122"/>
      <c r="AI112" s="122"/>
      <c r="AJ112" s="122"/>
      <c r="AK112" s="122"/>
      <c r="AL112" s="122"/>
      <c r="AM112" s="122"/>
      <c r="AN112" s="122"/>
      <c r="AO112" s="122"/>
      <c r="AP112" s="122"/>
      <c r="AQ112" s="122"/>
      <c r="AR112" s="122"/>
      <c r="AS112" s="122"/>
      <c r="AT112" s="123"/>
      <c r="AU112" s="122">
        <f t="shared" si="8"/>
        <v>11000000</v>
      </c>
      <c r="AV112" s="122"/>
      <c r="AW112" s="123">
        <v>46002</v>
      </c>
      <c r="AX112" s="122"/>
      <c r="AY112" s="122" t="s">
        <v>505</v>
      </c>
      <c r="AZ112" s="123">
        <v>46003</v>
      </c>
      <c r="BA112" s="126" t="s">
        <v>320</v>
      </c>
      <c r="BB112" s="127"/>
    </row>
    <row r="113" spans="1:54" ht="73.5" customHeight="1" x14ac:dyDescent="0.25">
      <c r="A113" s="122">
        <v>112</v>
      </c>
      <c r="B113" s="122" t="s">
        <v>515</v>
      </c>
      <c r="C113" s="123">
        <v>46002</v>
      </c>
      <c r="D113" s="122" t="s">
        <v>939</v>
      </c>
      <c r="E113" s="122">
        <v>1057571252</v>
      </c>
      <c r="F113" s="124" t="s">
        <v>940</v>
      </c>
      <c r="G113" s="123">
        <v>46002</v>
      </c>
      <c r="H113" s="123">
        <v>46003</v>
      </c>
      <c r="I113" s="123">
        <v>46022</v>
      </c>
      <c r="J113" s="122">
        <f t="shared" si="7"/>
        <v>19</v>
      </c>
      <c r="K113" s="122">
        <v>4400000</v>
      </c>
      <c r="L113" s="122" t="s">
        <v>186</v>
      </c>
      <c r="M113" s="122" t="s">
        <v>941</v>
      </c>
      <c r="N113" s="122">
        <v>1057571252</v>
      </c>
      <c r="O113" s="122" t="s">
        <v>942</v>
      </c>
      <c r="P113" s="122" t="s">
        <v>819</v>
      </c>
      <c r="Q113" s="122" t="s">
        <v>725</v>
      </c>
      <c r="R113" s="122">
        <v>391</v>
      </c>
      <c r="S113" s="122">
        <v>4400000</v>
      </c>
      <c r="T113" s="123">
        <v>45992</v>
      </c>
      <c r="U113" s="125">
        <v>444</v>
      </c>
      <c r="V113" s="123">
        <v>46002</v>
      </c>
      <c r="W113" s="122"/>
      <c r="X113" s="122"/>
      <c r="Y113" s="122"/>
      <c r="Z113" s="123"/>
      <c r="AA113" s="122"/>
      <c r="AB113" s="123"/>
      <c r="AC113" s="122"/>
      <c r="AD113" s="122"/>
      <c r="AE113" s="122"/>
      <c r="AF113" s="122"/>
      <c r="AG113" s="122"/>
      <c r="AH113" s="122"/>
      <c r="AI113" s="122"/>
      <c r="AJ113" s="122"/>
      <c r="AK113" s="122"/>
      <c r="AL113" s="122"/>
      <c r="AM113" s="122"/>
      <c r="AN113" s="122"/>
      <c r="AO113" s="122"/>
      <c r="AP113" s="122"/>
      <c r="AQ113" s="122"/>
      <c r="AR113" s="122"/>
      <c r="AS113" s="122"/>
      <c r="AT113" s="123"/>
      <c r="AU113" s="122">
        <f t="shared" si="8"/>
        <v>4400000</v>
      </c>
      <c r="AV113" s="122"/>
      <c r="AW113" s="123">
        <v>46003</v>
      </c>
      <c r="AX113" s="122"/>
      <c r="AY113" s="122" t="s">
        <v>505</v>
      </c>
      <c r="AZ113" s="123">
        <v>46007</v>
      </c>
      <c r="BA113" s="126" t="s">
        <v>320</v>
      </c>
      <c r="BB113" s="127"/>
    </row>
    <row r="114" spans="1:54" ht="73.5" customHeight="1" x14ac:dyDescent="0.25">
      <c r="A114" s="122">
        <v>113</v>
      </c>
      <c r="B114" s="122" t="s">
        <v>515</v>
      </c>
      <c r="C114" s="123">
        <v>46006</v>
      </c>
      <c r="D114" s="122" t="s">
        <v>311</v>
      </c>
      <c r="E114" s="122">
        <v>1057585115</v>
      </c>
      <c r="F114" s="124" t="s">
        <v>943</v>
      </c>
      <c r="G114" s="123">
        <v>46006</v>
      </c>
      <c r="H114" s="123">
        <v>46008</v>
      </c>
      <c r="I114" s="123">
        <v>46022</v>
      </c>
      <c r="J114" s="122">
        <f t="shared" si="7"/>
        <v>14</v>
      </c>
      <c r="K114" s="122">
        <v>2500000</v>
      </c>
      <c r="L114" s="122" t="s">
        <v>186</v>
      </c>
      <c r="M114" s="122" t="s">
        <v>311</v>
      </c>
      <c r="N114" s="122">
        <v>1057585115</v>
      </c>
      <c r="O114" s="122" t="s">
        <v>944</v>
      </c>
      <c r="P114" s="122" t="s">
        <v>572</v>
      </c>
      <c r="Q114" s="122" t="s">
        <v>747</v>
      </c>
      <c r="R114" s="122">
        <v>412</v>
      </c>
      <c r="S114" s="122">
        <v>2500000</v>
      </c>
      <c r="T114" s="123">
        <v>46003</v>
      </c>
      <c r="U114" s="125">
        <v>449</v>
      </c>
      <c r="V114" s="123">
        <v>46006</v>
      </c>
      <c r="W114" s="122"/>
      <c r="X114" s="122"/>
      <c r="Y114" s="122"/>
      <c r="Z114" s="123"/>
      <c r="AA114" s="122"/>
      <c r="AB114" s="123"/>
      <c r="AC114" s="122"/>
      <c r="AD114" s="122"/>
      <c r="AE114" s="122"/>
      <c r="AF114" s="122"/>
      <c r="AG114" s="122"/>
      <c r="AH114" s="122"/>
      <c r="AI114" s="122"/>
      <c r="AJ114" s="122"/>
      <c r="AK114" s="122"/>
      <c r="AL114" s="122"/>
      <c r="AM114" s="122"/>
      <c r="AN114" s="122"/>
      <c r="AO114" s="122"/>
      <c r="AP114" s="122"/>
      <c r="AQ114" s="122"/>
      <c r="AR114" s="122"/>
      <c r="AS114" s="122"/>
      <c r="AT114" s="123"/>
      <c r="AU114" s="122">
        <f t="shared" si="8"/>
        <v>2500000</v>
      </c>
      <c r="AV114" s="122"/>
      <c r="AW114" s="123">
        <v>45978</v>
      </c>
      <c r="AX114" s="122"/>
      <c r="AY114" s="122" t="s">
        <v>580</v>
      </c>
      <c r="AZ114" s="123">
        <v>46009</v>
      </c>
      <c r="BA114" s="126" t="s">
        <v>320</v>
      </c>
      <c r="BB114" s="127"/>
    </row>
    <row r="115" spans="1:54" ht="73.5" customHeight="1" x14ac:dyDescent="0.25">
      <c r="A115" s="122">
        <v>114</v>
      </c>
      <c r="B115" s="122" t="s">
        <v>515</v>
      </c>
      <c r="C115" s="123">
        <v>46009</v>
      </c>
      <c r="D115" s="122" t="s">
        <v>934</v>
      </c>
      <c r="E115" s="122" t="s">
        <v>780</v>
      </c>
      <c r="F115" s="124" t="s">
        <v>945</v>
      </c>
      <c r="G115" s="123">
        <v>46009</v>
      </c>
      <c r="H115" s="123">
        <v>46010</v>
      </c>
      <c r="I115" s="123">
        <v>46022</v>
      </c>
      <c r="J115" s="122">
        <f t="shared" si="7"/>
        <v>12</v>
      </c>
      <c r="K115" s="122">
        <v>30089150</v>
      </c>
      <c r="L115" s="122" t="s">
        <v>186</v>
      </c>
      <c r="M115" s="122" t="s">
        <v>782</v>
      </c>
      <c r="N115" s="122">
        <v>33367846</v>
      </c>
      <c r="O115" s="122" t="s">
        <v>933</v>
      </c>
      <c r="P115" s="122" t="s">
        <v>572</v>
      </c>
      <c r="Q115" s="122" t="s">
        <v>747</v>
      </c>
      <c r="R115" s="122">
        <v>395</v>
      </c>
      <c r="S115" s="122">
        <v>30100000</v>
      </c>
      <c r="T115" s="123">
        <v>45995</v>
      </c>
      <c r="U115" s="125">
        <v>455</v>
      </c>
      <c r="V115" s="123">
        <v>46009</v>
      </c>
      <c r="W115" s="122"/>
      <c r="X115" s="122"/>
      <c r="Y115" s="122"/>
      <c r="Z115" s="123"/>
      <c r="AA115" s="122"/>
      <c r="AB115" s="123"/>
      <c r="AC115" s="122"/>
      <c r="AD115" s="122"/>
      <c r="AE115" s="122"/>
      <c r="AF115" s="122"/>
      <c r="AG115" s="122"/>
      <c r="AH115" s="122"/>
      <c r="AI115" s="122"/>
      <c r="AJ115" s="122"/>
      <c r="AK115" s="122"/>
      <c r="AL115" s="122"/>
      <c r="AM115" s="122"/>
      <c r="AN115" s="122"/>
      <c r="AO115" s="122"/>
      <c r="AP115" s="122"/>
      <c r="AQ115" s="122"/>
      <c r="AR115" s="122"/>
      <c r="AS115" s="122"/>
      <c r="AT115" s="123"/>
      <c r="AU115" s="122">
        <f t="shared" si="8"/>
        <v>30089150</v>
      </c>
      <c r="AV115" s="122"/>
      <c r="AW115" s="123">
        <v>46010</v>
      </c>
      <c r="AX115" s="122"/>
      <c r="AY115" s="122" t="s">
        <v>580</v>
      </c>
      <c r="AZ115" s="123">
        <v>46014</v>
      </c>
      <c r="BA115" s="126" t="s">
        <v>320</v>
      </c>
      <c r="BB115" s="127"/>
    </row>
    <row r="116" spans="1:54" ht="73.5" customHeight="1" x14ac:dyDescent="0.25">
      <c r="A116" s="122">
        <v>115</v>
      </c>
      <c r="B116" s="122" t="s">
        <v>515</v>
      </c>
      <c r="C116" s="123">
        <v>19</v>
      </c>
      <c r="D116" s="124" t="s">
        <v>776</v>
      </c>
      <c r="E116" s="122">
        <v>33366207</v>
      </c>
      <c r="F116" s="124" t="s">
        <v>777</v>
      </c>
      <c r="G116" s="123">
        <v>46010</v>
      </c>
      <c r="H116" s="123">
        <v>46017</v>
      </c>
      <c r="I116" s="123">
        <v>46020</v>
      </c>
      <c r="J116" s="122">
        <f t="shared" si="7"/>
        <v>3</v>
      </c>
      <c r="K116" s="122">
        <v>18000000</v>
      </c>
      <c r="L116" s="122" t="s">
        <v>186</v>
      </c>
      <c r="M116" s="124" t="s">
        <v>776</v>
      </c>
      <c r="N116" s="122">
        <v>33366207</v>
      </c>
      <c r="O116" s="122" t="s">
        <v>953</v>
      </c>
      <c r="P116" s="122" t="s">
        <v>147</v>
      </c>
      <c r="Q116" s="122" t="s">
        <v>877</v>
      </c>
      <c r="R116" s="122">
        <v>417</v>
      </c>
      <c r="S116" s="122">
        <v>18000000</v>
      </c>
      <c r="T116" s="123">
        <v>46006</v>
      </c>
      <c r="U116" s="125">
        <v>469</v>
      </c>
      <c r="V116" s="123">
        <v>46010</v>
      </c>
      <c r="W116" s="122"/>
      <c r="X116" s="122"/>
      <c r="Y116" s="122"/>
      <c r="Z116" s="123"/>
      <c r="AA116" s="122"/>
      <c r="AB116" s="123"/>
      <c r="AC116" s="122"/>
      <c r="AD116" s="122"/>
      <c r="AE116" s="122"/>
      <c r="AF116" s="122"/>
      <c r="AG116" s="122"/>
      <c r="AH116" s="122"/>
      <c r="AI116" s="122"/>
      <c r="AJ116" s="122"/>
      <c r="AK116" s="122"/>
      <c r="AL116" s="122"/>
      <c r="AM116" s="122"/>
      <c r="AN116" s="122"/>
      <c r="AO116" s="122"/>
      <c r="AP116" s="122"/>
      <c r="AQ116" s="122"/>
      <c r="AR116" s="122"/>
      <c r="AS116" s="122"/>
      <c r="AT116" s="123"/>
      <c r="AU116" s="122">
        <f t="shared" si="8"/>
        <v>18000000</v>
      </c>
      <c r="AV116" s="122"/>
      <c r="AW116" s="123">
        <v>46017</v>
      </c>
      <c r="AX116" s="122"/>
      <c r="AY116" s="122" t="s">
        <v>574</v>
      </c>
      <c r="AZ116" s="123">
        <v>46021</v>
      </c>
      <c r="BA116" s="126" t="s">
        <v>320</v>
      </c>
      <c r="BB116" s="127"/>
    </row>
    <row r="117" spans="1:54" ht="73.5" customHeight="1" x14ac:dyDescent="0.25">
      <c r="A117" s="122">
        <v>116</v>
      </c>
      <c r="B117" s="122" t="s">
        <v>515</v>
      </c>
      <c r="C117" s="123">
        <v>46014</v>
      </c>
      <c r="D117" s="122" t="s">
        <v>784</v>
      </c>
      <c r="E117" s="122">
        <v>1049619492</v>
      </c>
      <c r="F117" s="124" t="s">
        <v>777</v>
      </c>
      <c r="G117" s="123">
        <v>46014</v>
      </c>
      <c r="H117" s="123">
        <v>46017</v>
      </c>
      <c r="I117" s="123">
        <v>46020</v>
      </c>
      <c r="J117" s="122">
        <f t="shared" si="7"/>
        <v>3</v>
      </c>
      <c r="K117" s="122">
        <v>18000000</v>
      </c>
      <c r="L117" s="122" t="s">
        <v>949</v>
      </c>
      <c r="M117" s="122" t="s">
        <v>784</v>
      </c>
      <c r="N117" s="122">
        <v>1049619492</v>
      </c>
      <c r="O117" s="122" t="s">
        <v>954</v>
      </c>
      <c r="P117" s="122" t="s">
        <v>147</v>
      </c>
      <c r="Q117" s="122" t="s">
        <v>877</v>
      </c>
      <c r="R117" s="122">
        <v>418</v>
      </c>
      <c r="S117" s="122">
        <v>18000000</v>
      </c>
      <c r="T117" s="123">
        <v>46006</v>
      </c>
      <c r="U117" s="125">
        <v>471</v>
      </c>
      <c r="V117" s="123">
        <v>46014</v>
      </c>
      <c r="W117" s="122"/>
      <c r="X117" s="122"/>
      <c r="Y117" s="122"/>
      <c r="Z117" s="123"/>
      <c r="AA117" s="122"/>
      <c r="AB117" s="123"/>
      <c r="AC117" s="122"/>
      <c r="AD117" s="122"/>
      <c r="AE117" s="122"/>
      <c r="AF117" s="122"/>
      <c r="AG117" s="122"/>
      <c r="AH117" s="122"/>
      <c r="AI117" s="122"/>
      <c r="AJ117" s="122"/>
      <c r="AK117" s="122"/>
      <c r="AL117" s="122"/>
      <c r="AM117" s="122"/>
      <c r="AN117" s="122"/>
      <c r="AO117" s="122"/>
      <c r="AP117" s="122"/>
      <c r="AQ117" s="122"/>
      <c r="AR117" s="122"/>
      <c r="AS117" s="122"/>
      <c r="AT117" s="123"/>
      <c r="AU117" s="122">
        <f t="shared" si="8"/>
        <v>18000000</v>
      </c>
      <c r="AV117" s="122"/>
      <c r="AW117" s="123">
        <v>46017</v>
      </c>
      <c r="AX117" s="122"/>
      <c r="AY117" s="122" t="s">
        <v>574</v>
      </c>
      <c r="AZ117" s="123">
        <v>46021</v>
      </c>
      <c r="BA117" s="126" t="s">
        <v>320</v>
      </c>
      <c r="BB117" s="127"/>
    </row>
    <row r="118" spans="1:54" ht="73.5" customHeight="1" x14ac:dyDescent="0.25">
      <c r="A118" s="122">
        <v>1</v>
      </c>
      <c r="B118" s="122" t="s">
        <v>153</v>
      </c>
      <c r="C118" s="123">
        <v>45658</v>
      </c>
      <c r="D118" s="124" t="s">
        <v>682</v>
      </c>
      <c r="E118" s="122" t="s">
        <v>517</v>
      </c>
      <c r="F118" s="124" t="s">
        <v>518</v>
      </c>
      <c r="G118" s="123">
        <v>45658</v>
      </c>
      <c r="H118" s="123">
        <v>45660</v>
      </c>
      <c r="I118" s="123">
        <v>45716</v>
      </c>
      <c r="J118" s="122">
        <f t="shared" si="7"/>
        <v>56</v>
      </c>
      <c r="K118" s="122">
        <v>210000000</v>
      </c>
      <c r="L118" s="122" t="s">
        <v>186</v>
      </c>
      <c r="M118" s="122" t="s">
        <v>69</v>
      </c>
      <c r="N118" s="122">
        <v>46670374</v>
      </c>
      <c r="O118" s="122" t="s">
        <v>683</v>
      </c>
      <c r="P118" s="122" t="s">
        <v>47</v>
      </c>
      <c r="Q118" s="122" t="s">
        <v>684</v>
      </c>
      <c r="R118" s="122">
        <v>5</v>
      </c>
      <c r="S118" s="122">
        <v>210000000</v>
      </c>
      <c r="T118" s="123">
        <v>45658</v>
      </c>
      <c r="U118" s="122">
        <v>8</v>
      </c>
      <c r="V118" s="123">
        <v>45658</v>
      </c>
      <c r="W118" s="122" t="s">
        <v>491</v>
      </c>
      <c r="X118" s="122">
        <v>79</v>
      </c>
      <c r="Y118" s="122">
        <v>105000000</v>
      </c>
      <c r="Z118" s="123">
        <v>45714</v>
      </c>
      <c r="AA118" s="122">
        <v>73</v>
      </c>
      <c r="AB118" s="123">
        <v>45716</v>
      </c>
      <c r="AC118" s="122"/>
      <c r="AD118" s="122"/>
      <c r="AE118" s="122"/>
      <c r="AF118" s="122"/>
      <c r="AG118" s="122"/>
      <c r="AH118" s="122"/>
      <c r="AI118" s="122"/>
      <c r="AJ118" s="122"/>
      <c r="AK118" s="122"/>
      <c r="AL118" s="122"/>
      <c r="AM118" s="122"/>
      <c r="AN118" s="122"/>
      <c r="AO118" s="122"/>
      <c r="AP118" s="122"/>
      <c r="AQ118" s="122"/>
      <c r="AR118" s="122"/>
      <c r="AS118" s="122"/>
      <c r="AT118" s="123">
        <v>45747</v>
      </c>
      <c r="AU118" s="122">
        <f t="shared" si="8"/>
        <v>315000000</v>
      </c>
      <c r="AV118" s="122"/>
      <c r="AW118" s="123">
        <v>45658</v>
      </c>
      <c r="AX118" s="122"/>
      <c r="AY118" s="122" t="s">
        <v>574</v>
      </c>
      <c r="AZ118" s="123">
        <v>45664</v>
      </c>
      <c r="BA118" s="129" t="s">
        <v>320</v>
      </c>
      <c r="BB118" s="127"/>
    </row>
    <row r="119" spans="1:54" ht="73.5" customHeight="1" x14ac:dyDescent="0.25">
      <c r="A119" s="122">
        <v>2</v>
      </c>
      <c r="B119" s="122" t="s">
        <v>153</v>
      </c>
      <c r="C119" s="123">
        <v>45672</v>
      </c>
      <c r="D119" s="124" t="s">
        <v>685</v>
      </c>
      <c r="E119" s="122" t="s">
        <v>328</v>
      </c>
      <c r="F119" s="124" t="s">
        <v>686</v>
      </c>
      <c r="G119" s="123">
        <v>45672</v>
      </c>
      <c r="H119" s="123">
        <v>45677</v>
      </c>
      <c r="I119" s="123">
        <v>45900</v>
      </c>
      <c r="J119" s="122">
        <f t="shared" si="7"/>
        <v>223</v>
      </c>
      <c r="K119" s="122">
        <v>38000000</v>
      </c>
      <c r="L119" s="122" t="s">
        <v>186</v>
      </c>
      <c r="M119" s="122" t="s">
        <v>330</v>
      </c>
      <c r="N119" s="122">
        <v>28090993</v>
      </c>
      <c r="O119" s="122" t="s">
        <v>469</v>
      </c>
      <c r="P119" s="122" t="s">
        <v>47</v>
      </c>
      <c r="Q119" s="122" t="s">
        <v>684</v>
      </c>
      <c r="R119" s="122">
        <v>33</v>
      </c>
      <c r="S119" s="122">
        <v>38000000</v>
      </c>
      <c r="T119" s="123">
        <v>45665</v>
      </c>
      <c r="U119" s="122">
        <v>31</v>
      </c>
      <c r="V119" s="123">
        <v>45672</v>
      </c>
      <c r="W119" s="122" t="s">
        <v>491</v>
      </c>
      <c r="X119" s="122">
        <v>180</v>
      </c>
      <c r="Y119" s="122">
        <v>19000000</v>
      </c>
      <c r="Z119" s="123">
        <v>45818</v>
      </c>
      <c r="AA119" s="122">
        <v>188</v>
      </c>
      <c r="AB119" s="123">
        <v>45833</v>
      </c>
      <c r="AC119" s="122"/>
      <c r="AD119" s="122"/>
      <c r="AE119" s="122"/>
      <c r="AF119" s="122"/>
      <c r="AG119" s="122"/>
      <c r="AH119" s="122"/>
      <c r="AI119" s="122"/>
      <c r="AJ119" s="122"/>
      <c r="AK119" s="122"/>
      <c r="AL119" s="122"/>
      <c r="AM119" s="122"/>
      <c r="AN119" s="122"/>
      <c r="AO119" s="122"/>
      <c r="AP119" s="122"/>
      <c r="AQ119" s="122"/>
      <c r="AR119" s="122"/>
      <c r="AS119" s="122"/>
      <c r="AT119" s="123">
        <v>45900</v>
      </c>
      <c r="AU119" s="122">
        <f t="shared" si="8"/>
        <v>57000000</v>
      </c>
      <c r="AV119" s="122"/>
      <c r="AW119" s="123">
        <v>45677</v>
      </c>
      <c r="AX119" s="122"/>
      <c r="AY119" s="122" t="s">
        <v>574</v>
      </c>
      <c r="AZ119" s="123">
        <v>45677</v>
      </c>
      <c r="BA119" s="129" t="s">
        <v>320</v>
      </c>
      <c r="BB119" s="127"/>
    </row>
    <row r="120" spans="1:54" ht="73.5" customHeight="1" x14ac:dyDescent="0.25">
      <c r="A120" s="122">
        <v>3</v>
      </c>
      <c r="B120" s="122" t="s">
        <v>153</v>
      </c>
      <c r="C120" s="123">
        <v>45679</v>
      </c>
      <c r="D120" s="124" t="s">
        <v>687</v>
      </c>
      <c r="E120" s="122" t="s">
        <v>688</v>
      </c>
      <c r="F120" s="124" t="s">
        <v>689</v>
      </c>
      <c r="G120" s="123">
        <v>45679</v>
      </c>
      <c r="H120" s="123">
        <v>45681</v>
      </c>
      <c r="I120" s="123">
        <v>46022</v>
      </c>
      <c r="J120" s="122">
        <f t="shared" si="7"/>
        <v>341</v>
      </c>
      <c r="K120" s="122">
        <v>28000000</v>
      </c>
      <c r="L120" s="122" t="s">
        <v>186</v>
      </c>
      <c r="M120" s="122" t="s">
        <v>690</v>
      </c>
      <c r="N120" s="122">
        <v>7164142</v>
      </c>
      <c r="O120" s="122" t="s">
        <v>691</v>
      </c>
      <c r="P120" s="122" t="s">
        <v>47</v>
      </c>
      <c r="Q120" s="122" t="s">
        <v>684</v>
      </c>
      <c r="R120" s="122">
        <v>35</v>
      </c>
      <c r="S120" s="122">
        <v>28000000</v>
      </c>
      <c r="T120" s="123">
        <v>45667</v>
      </c>
      <c r="U120" s="122">
        <v>44</v>
      </c>
      <c r="V120" s="123">
        <v>45679</v>
      </c>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f t="shared" si="8"/>
        <v>28000000</v>
      </c>
      <c r="AV120" s="122"/>
      <c r="AW120" s="123">
        <v>45681</v>
      </c>
      <c r="AX120" s="122"/>
      <c r="AY120" s="122" t="s">
        <v>580</v>
      </c>
      <c r="AZ120" s="123">
        <v>45685</v>
      </c>
      <c r="BA120" s="129" t="s">
        <v>320</v>
      </c>
      <c r="BB120" s="127"/>
    </row>
    <row r="121" spans="1:54" ht="73.5" customHeight="1" x14ac:dyDescent="0.25">
      <c r="A121" s="122">
        <v>4</v>
      </c>
      <c r="B121" s="122" t="s">
        <v>153</v>
      </c>
      <c r="C121" s="123">
        <v>45681</v>
      </c>
      <c r="D121" s="124" t="s">
        <v>693</v>
      </c>
      <c r="E121" s="122" t="s">
        <v>694</v>
      </c>
      <c r="F121" s="124" t="s">
        <v>695</v>
      </c>
      <c r="G121" s="123">
        <v>45681</v>
      </c>
      <c r="H121" s="123">
        <v>45681</v>
      </c>
      <c r="I121" s="123">
        <v>45734</v>
      </c>
      <c r="J121" s="122">
        <f t="shared" si="7"/>
        <v>53</v>
      </c>
      <c r="K121" s="122">
        <v>50000000</v>
      </c>
      <c r="L121" s="122" t="s">
        <v>186</v>
      </c>
      <c r="M121" s="122" t="s">
        <v>696</v>
      </c>
      <c r="N121" s="122">
        <v>46450943</v>
      </c>
      <c r="O121" s="122" t="s">
        <v>697</v>
      </c>
      <c r="P121" s="122" t="s">
        <v>614</v>
      </c>
      <c r="Q121" s="122" t="s">
        <v>601</v>
      </c>
      <c r="R121" s="122">
        <v>46</v>
      </c>
      <c r="S121" s="122">
        <v>50000000</v>
      </c>
      <c r="T121" s="123">
        <v>45678</v>
      </c>
      <c r="U121" s="122">
        <v>47</v>
      </c>
      <c r="V121" s="123">
        <v>45681</v>
      </c>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f t="shared" si="8"/>
        <v>50000000</v>
      </c>
      <c r="AV121" s="122"/>
      <c r="AW121" s="123">
        <v>45681</v>
      </c>
      <c r="AX121" s="122"/>
      <c r="AY121" s="122" t="s">
        <v>574</v>
      </c>
      <c r="AZ121" s="123">
        <v>45686</v>
      </c>
      <c r="BA121" s="129" t="s">
        <v>320</v>
      </c>
      <c r="BB121" s="127"/>
    </row>
    <row r="122" spans="1:54" ht="73.5" customHeight="1" x14ac:dyDescent="0.25">
      <c r="A122" s="122">
        <v>5</v>
      </c>
      <c r="B122" s="122" t="s">
        <v>153</v>
      </c>
      <c r="C122" s="123">
        <v>45693</v>
      </c>
      <c r="D122" s="124" t="s">
        <v>698</v>
      </c>
      <c r="E122" s="122" t="s">
        <v>699</v>
      </c>
      <c r="F122" s="124" t="s">
        <v>700</v>
      </c>
      <c r="G122" s="123">
        <v>45693</v>
      </c>
      <c r="H122" s="123">
        <v>45694</v>
      </c>
      <c r="I122" s="123">
        <v>46017</v>
      </c>
      <c r="J122" s="122">
        <f t="shared" si="7"/>
        <v>323</v>
      </c>
      <c r="K122" s="122">
        <v>49500000</v>
      </c>
      <c r="L122" s="122" t="s">
        <v>186</v>
      </c>
      <c r="M122" s="122" t="s">
        <v>701</v>
      </c>
      <c r="N122" s="122">
        <v>53029909</v>
      </c>
      <c r="O122" s="122" t="s">
        <v>702</v>
      </c>
      <c r="P122" s="122" t="s">
        <v>614</v>
      </c>
      <c r="Q122" s="122" t="s">
        <v>601</v>
      </c>
      <c r="R122" s="122">
        <v>53</v>
      </c>
      <c r="S122" s="122">
        <v>49500000</v>
      </c>
      <c r="T122" s="123">
        <v>45685</v>
      </c>
      <c r="U122" s="122">
        <v>59</v>
      </c>
      <c r="V122" s="123">
        <v>45693</v>
      </c>
      <c r="W122" s="122" t="s">
        <v>490</v>
      </c>
      <c r="X122" s="122"/>
      <c r="Y122" s="122"/>
      <c r="Z122" s="122"/>
      <c r="AA122" s="122"/>
      <c r="AB122" s="122"/>
      <c r="AC122" s="122" t="s">
        <v>493</v>
      </c>
      <c r="AD122" s="122"/>
      <c r="AE122" s="122"/>
      <c r="AF122" s="122"/>
      <c r="AG122" s="122"/>
      <c r="AH122" s="122"/>
      <c r="AI122" s="122" t="s">
        <v>490</v>
      </c>
      <c r="AJ122" s="122"/>
      <c r="AK122" s="122"/>
      <c r="AL122" s="122"/>
      <c r="AM122" s="122"/>
      <c r="AN122" s="122"/>
      <c r="AO122" s="122"/>
      <c r="AP122" s="122"/>
      <c r="AQ122" s="122"/>
      <c r="AR122" s="122"/>
      <c r="AS122" s="122"/>
      <c r="AT122" s="122"/>
      <c r="AU122" s="122">
        <f t="shared" si="8"/>
        <v>49500000</v>
      </c>
      <c r="AV122" s="122"/>
      <c r="AW122" s="123">
        <v>45694</v>
      </c>
      <c r="AX122" s="122"/>
      <c r="AY122" s="122" t="s">
        <v>505</v>
      </c>
      <c r="AZ122" s="123">
        <v>45698</v>
      </c>
      <c r="BA122" s="129" t="s">
        <v>320</v>
      </c>
      <c r="BB122" s="127"/>
    </row>
    <row r="123" spans="1:54" ht="73.5" customHeight="1" x14ac:dyDescent="0.25">
      <c r="A123" s="122">
        <v>6</v>
      </c>
      <c r="B123" s="122" t="s">
        <v>153</v>
      </c>
      <c r="C123" s="123">
        <v>45709</v>
      </c>
      <c r="D123" s="124" t="s">
        <v>703</v>
      </c>
      <c r="E123" s="122" t="s">
        <v>380</v>
      </c>
      <c r="F123" s="124" t="s">
        <v>704</v>
      </c>
      <c r="G123" s="123">
        <v>45709</v>
      </c>
      <c r="H123" s="123">
        <v>45713</v>
      </c>
      <c r="I123" s="123">
        <v>46017</v>
      </c>
      <c r="J123" s="122">
        <f t="shared" si="7"/>
        <v>304</v>
      </c>
      <c r="K123" s="122">
        <v>4000000</v>
      </c>
      <c r="L123" s="122" t="s">
        <v>186</v>
      </c>
      <c r="M123" s="122" t="s">
        <v>705</v>
      </c>
      <c r="N123" s="122">
        <v>51954816</v>
      </c>
      <c r="O123" s="122" t="s">
        <v>706</v>
      </c>
      <c r="P123" s="122" t="s">
        <v>614</v>
      </c>
      <c r="Q123" s="122" t="s">
        <v>601</v>
      </c>
      <c r="R123" s="122">
        <v>62</v>
      </c>
      <c r="S123" s="122">
        <v>4000000</v>
      </c>
      <c r="T123" s="123">
        <v>45701</v>
      </c>
      <c r="U123" s="122">
        <v>67</v>
      </c>
      <c r="V123" s="123">
        <v>45709</v>
      </c>
      <c r="W123" s="122" t="s">
        <v>491</v>
      </c>
      <c r="X123" s="122">
        <v>177</v>
      </c>
      <c r="Y123" s="122">
        <v>2000000</v>
      </c>
      <c r="Z123" s="123">
        <v>45817</v>
      </c>
      <c r="AA123" s="122">
        <v>211</v>
      </c>
      <c r="AB123" s="123">
        <v>45855</v>
      </c>
      <c r="AC123" s="122" t="s">
        <v>490</v>
      </c>
      <c r="AD123" s="122"/>
      <c r="AE123" s="125"/>
      <c r="AF123" s="122"/>
      <c r="AG123" s="122"/>
      <c r="AH123" s="122"/>
      <c r="AI123" s="122"/>
      <c r="AJ123" s="122"/>
      <c r="AK123" s="122"/>
      <c r="AL123" s="122"/>
      <c r="AM123" s="122"/>
      <c r="AN123" s="122"/>
      <c r="AO123" s="122"/>
      <c r="AP123" s="122"/>
      <c r="AQ123" s="122"/>
      <c r="AR123" s="122"/>
      <c r="AS123" s="122"/>
      <c r="AT123" s="122"/>
      <c r="AU123" s="122">
        <f t="shared" si="8"/>
        <v>6000000</v>
      </c>
      <c r="AV123" s="122"/>
      <c r="AW123" s="123">
        <v>45713</v>
      </c>
      <c r="AX123" s="122"/>
      <c r="AY123" s="122" t="s">
        <v>505</v>
      </c>
      <c r="AZ123" s="123">
        <v>45714</v>
      </c>
      <c r="BA123" s="129" t="s">
        <v>320</v>
      </c>
      <c r="BB123" s="127"/>
    </row>
    <row r="124" spans="1:54" ht="73.5" customHeight="1" x14ac:dyDescent="0.25">
      <c r="A124" s="122">
        <v>7</v>
      </c>
      <c r="B124" s="122" t="s">
        <v>153</v>
      </c>
      <c r="C124" s="123">
        <v>45721</v>
      </c>
      <c r="D124" s="124" t="s">
        <v>707</v>
      </c>
      <c r="E124" s="122" t="s">
        <v>499</v>
      </c>
      <c r="F124" s="124" t="s">
        <v>708</v>
      </c>
      <c r="G124" s="123">
        <v>45722</v>
      </c>
      <c r="H124" s="123">
        <v>45722</v>
      </c>
      <c r="I124" s="123">
        <v>45777</v>
      </c>
      <c r="J124" s="122">
        <f t="shared" si="7"/>
        <v>55</v>
      </c>
      <c r="K124" s="122">
        <v>53873401</v>
      </c>
      <c r="L124" s="122" t="s">
        <v>186</v>
      </c>
      <c r="M124" s="122" t="s">
        <v>501</v>
      </c>
      <c r="N124" s="122">
        <v>1055312208</v>
      </c>
      <c r="O124" s="122" t="s">
        <v>709</v>
      </c>
      <c r="P124" s="122" t="s">
        <v>47</v>
      </c>
      <c r="Q124" s="122" t="s">
        <v>684</v>
      </c>
      <c r="R124" s="122">
        <v>86</v>
      </c>
      <c r="S124" s="122">
        <v>53873401</v>
      </c>
      <c r="T124" s="123">
        <v>45716</v>
      </c>
      <c r="U124" s="122">
        <v>80</v>
      </c>
      <c r="V124" s="123">
        <v>45721</v>
      </c>
      <c r="W124" s="122" t="s">
        <v>491</v>
      </c>
      <c r="X124" s="122">
        <v>137</v>
      </c>
      <c r="Y124" s="122">
        <v>3795624</v>
      </c>
      <c r="Z124" s="123">
        <v>45775</v>
      </c>
      <c r="AA124" s="122">
        <v>134</v>
      </c>
      <c r="AB124" s="123">
        <v>45776</v>
      </c>
      <c r="AC124" s="122"/>
      <c r="AD124" s="122"/>
      <c r="AE124" s="125"/>
      <c r="AF124" s="122"/>
      <c r="AG124" s="122"/>
      <c r="AH124" s="122"/>
      <c r="AI124" s="122"/>
      <c r="AJ124" s="122"/>
      <c r="AK124" s="122"/>
      <c r="AL124" s="122"/>
      <c r="AM124" s="122"/>
      <c r="AN124" s="122"/>
      <c r="AO124" s="122"/>
      <c r="AP124" s="122"/>
      <c r="AQ124" s="122"/>
      <c r="AR124" s="122"/>
      <c r="AS124" s="122"/>
      <c r="AT124" s="123">
        <v>45797</v>
      </c>
      <c r="AU124" s="122">
        <f t="shared" si="8"/>
        <v>57669025</v>
      </c>
      <c r="AV124" s="122"/>
      <c r="AW124" s="123">
        <v>45722</v>
      </c>
      <c r="AX124" s="122"/>
      <c r="AY124" s="122" t="s">
        <v>505</v>
      </c>
      <c r="AZ124" s="123">
        <v>45726</v>
      </c>
      <c r="BA124" s="129" t="s">
        <v>710</v>
      </c>
      <c r="BB124" s="127"/>
    </row>
    <row r="125" spans="1:54" ht="73.5" customHeight="1" x14ac:dyDescent="0.25">
      <c r="A125" s="122">
        <v>8</v>
      </c>
      <c r="B125" s="122" t="s">
        <v>153</v>
      </c>
      <c r="C125" s="123">
        <v>45727</v>
      </c>
      <c r="D125" s="124" t="s">
        <v>711</v>
      </c>
      <c r="E125" s="122" t="s">
        <v>712</v>
      </c>
      <c r="F125" s="124" t="s">
        <v>713</v>
      </c>
      <c r="G125" s="123">
        <v>45727</v>
      </c>
      <c r="H125" s="123">
        <v>45728</v>
      </c>
      <c r="I125" s="123">
        <v>45777</v>
      </c>
      <c r="J125" s="122">
        <f t="shared" si="7"/>
        <v>49</v>
      </c>
      <c r="K125" s="122">
        <v>37193439</v>
      </c>
      <c r="L125" s="122" t="s">
        <v>186</v>
      </c>
      <c r="M125" s="122" t="s">
        <v>714</v>
      </c>
      <c r="N125" s="125">
        <v>40040088</v>
      </c>
      <c r="O125" s="122" t="s">
        <v>290</v>
      </c>
      <c r="P125" s="122" t="s">
        <v>600</v>
      </c>
      <c r="Q125" s="122" t="s">
        <v>601</v>
      </c>
      <c r="R125" s="122">
        <v>74</v>
      </c>
      <c r="S125" s="122">
        <v>37193439</v>
      </c>
      <c r="T125" s="123">
        <v>45709</v>
      </c>
      <c r="U125" s="122">
        <v>87</v>
      </c>
      <c r="V125" s="123">
        <v>45727</v>
      </c>
      <c r="W125" s="122" t="s">
        <v>491</v>
      </c>
      <c r="X125" s="122">
        <v>134</v>
      </c>
      <c r="Y125" s="122">
        <v>2293387</v>
      </c>
      <c r="Z125" s="123">
        <v>45769</v>
      </c>
      <c r="AA125" s="122">
        <v>131</v>
      </c>
      <c r="AB125" s="123">
        <v>45775</v>
      </c>
      <c r="AC125" s="122"/>
      <c r="AD125" s="122"/>
      <c r="AE125" s="125"/>
      <c r="AF125" s="122"/>
      <c r="AG125" s="122"/>
      <c r="AH125" s="122"/>
      <c r="AI125" s="122"/>
      <c r="AJ125" s="122"/>
      <c r="AK125" s="122"/>
      <c r="AL125" s="122"/>
      <c r="AM125" s="122"/>
      <c r="AN125" s="122"/>
      <c r="AO125" s="122"/>
      <c r="AP125" s="122"/>
      <c r="AQ125" s="122"/>
      <c r="AR125" s="122"/>
      <c r="AS125" s="122"/>
      <c r="AT125" s="123">
        <v>45807</v>
      </c>
      <c r="AU125" s="122">
        <f t="shared" si="8"/>
        <v>39486826</v>
      </c>
      <c r="AV125" s="122"/>
      <c r="AW125" s="123">
        <v>45728</v>
      </c>
      <c r="AX125" s="122"/>
      <c r="AY125" s="122" t="s">
        <v>505</v>
      </c>
      <c r="AZ125" s="123">
        <v>45729</v>
      </c>
      <c r="BA125" s="129" t="s">
        <v>320</v>
      </c>
      <c r="BB125" s="127"/>
    </row>
    <row r="126" spans="1:54" ht="73.5" customHeight="1" x14ac:dyDescent="0.25">
      <c r="A126" s="122">
        <v>9</v>
      </c>
      <c r="B126" s="122" t="s">
        <v>153</v>
      </c>
      <c r="C126" s="123">
        <v>45727</v>
      </c>
      <c r="D126" s="124" t="s">
        <v>715</v>
      </c>
      <c r="E126" s="122" t="s">
        <v>716</v>
      </c>
      <c r="F126" s="124" t="s">
        <v>717</v>
      </c>
      <c r="G126" s="123">
        <v>45727</v>
      </c>
      <c r="H126" s="123">
        <v>45727</v>
      </c>
      <c r="I126" s="123">
        <v>46017</v>
      </c>
      <c r="J126" s="122">
        <f t="shared" si="7"/>
        <v>290</v>
      </c>
      <c r="K126" s="122">
        <v>40000000</v>
      </c>
      <c r="L126" s="122" t="s">
        <v>186</v>
      </c>
      <c r="M126" s="122" t="s">
        <v>718</v>
      </c>
      <c r="N126" s="122">
        <v>74184349</v>
      </c>
      <c r="O126" s="122" t="s">
        <v>719</v>
      </c>
      <c r="P126" s="122" t="s">
        <v>47</v>
      </c>
      <c r="Q126" s="122" t="s">
        <v>684</v>
      </c>
      <c r="R126" s="122">
        <v>77</v>
      </c>
      <c r="S126" s="122">
        <v>40000000</v>
      </c>
      <c r="T126" s="123">
        <v>45712</v>
      </c>
      <c r="U126" s="122">
        <v>88</v>
      </c>
      <c r="V126" s="123">
        <v>45727</v>
      </c>
      <c r="W126" s="122" t="s">
        <v>491</v>
      </c>
      <c r="X126" s="122">
        <v>185</v>
      </c>
      <c r="Y126" s="122">
        <v>20000000</v>
      </c>
      <c r="Z126" s="123">
        <v>45824</v>
      </c>
      <c r="AA126" s="122">
        <v>207</v>
      </c>
      <c r="AB126" s="123">
        <v>45849</v>
      </c>
      <c r="AC126" s="122"/>
      <c r="AD126" s="122"/>
      <c r="AE126" s="125"/>
      <c r="AF126" s="122"/>
      <c r="AG126" s="122"/>
      <c r="AH126" s="122"/>
      <c r="AI126" s="122"/>
      <c r="AJ126" s="122"/>
      <c r="AK126" s="122"/>
      <c r="AL126" s="122"/>
      <c r="AM126" s="122"/>
      <c r="AN126" s="122"/>
      <c r="AO126" s="122"/>
      <c r="AP126" s="122"/>
      <c r="AQ126" s="122"/>
      <c r="AR126" s="122"/>
      <c r="AS126" s="122"/>
      <c r="AT126" s="122"/>
      <c r="AU126" s="122">
        <f t="shared" si="8"/>
        <v>60000000</v>
      </c>
      <c r="AV126" s="122"/>
      <c r="AW126" s="123">
        <v>45727</v>
      </c>
      <c r="AX126" s="122"/>
      <c r="AY126" s="122" t="s">
        <v>580</v>
      </c>
      <c r="AZ126" s="123">
        <v>45729</v>
      </c>
      <c r="BA126" s="129" t="s">
        <v>320</v>
      </c>
      <c r="BB126" s="127"/>
    </row>
    <row r="127" spans="1:54" ht="73.5" customHeight="1" x14ac:dyDescent="0.25">
      <c r="A127" s="122">
        <v>10</v>
      </c>
      <c r="B127" s="122" t="s">
        <v>153</v>
      </c>
      <c r="C127" s="123">
        <v>45730</v>
      </c>
      <c r="D127" s="124" t="s">
        <v>693</v>
      </c>
      <c r="E127" s="122" t="s">
        <v>694</v>
      </c>
      <c r="F127" s="124" t="s">
        <v>695</v>
      </c>
      <c r="G127" s="123">
        <v>45730</v>
      </c>
      <c r="H127" s="123">
        <v>45734</v>
      </c>
      <c r="I127" s="123">
        <v>46010</v>
      </c>
      <c r="J127" s="122">
        <f t="shared" si="7"/>
        <v>276</v>
      </c>
      <c r="K127" s="122">
        <v>220000000</v>
      </c>
      <c r="L127" s="122" t="s">
        <v>846</v>
      </c>
      <c r="M127" s="122" t="s">
        <v>696</v>
      </c>
      <c r="N127" s="122">
        <v>46450943</v>
      </c>
      <c r="O127" s="122" t="s">
        <v>720</v>
      </c>
      <c r="P127" s="122" t="s">
        <v>614</v>
      </c>
      <c r="Q127" s="122" t="s">
        <v>601</v>
      </c>
      <c r="R127" s="122">
        <v>65</v>
      </c>
      <c r="S127" s="122">
        <v>220000000</v>
      </c>
      <c r="T127" s="123">
        <v>45706</v>
      </c>
      <c r="U127" s="122">
        <v>91</v>
      </c>
      <c r="V127" s="123">
        <v>45730</v>
      </c>
      <c r="W127" s="122" t="s">
        <v>491</v>
      </c>
      <c r="X127" s="122">
        <v>253</v>
      </c>
      <c r="Y127" s="122">
        <v>80000000</v>
      </c>
      <c r="Z127" s="123">
        <v>45897</v>
      </c>
      <c r="AA127" s="122">
        <v>278</v>
      </c>
      <c r="AB127" s="123">
        <v>45904</v>
      </c>
      <c r="AC127" s="122" t="s">
        <v>794</v>
      </c>
      <c r="AD127" s="122">
        <v>324</v>
      </c>
      <c r="AE127" s="125">
        <v>30000000</v>
      </c>
      <c r="AF127" s="123">
        <v>45950</v>
      </c>
      <c r="AG127" s="122">
        <v>350</v>
      </c>
      <c r="AH127" s="123">
        <v>45953</v>
      </c>
      <c r="AI127" s="122"/>
      <c r="AJ127" s="122"/>
      <c r="AK127" s="122"/>
      <c r="AL127" s="122"/>
      <c r="AM127" s="122"/>
      <c r="AN127" s="122"/>
      <c r="AO127" s="122"/>
      <c r="AP127" s="122"/>
      <c r="AQ127" s="122"/>
      <c r="AR127" s="122"/>
      <c r="AS127" s="122"/>
      <c r="AT127" s="122"/>
      <c r="AU127" s="122" t="e">
        <f>K127+#REF!+AE127+AJ127</f>
        <v>#REF!</v>
      </c>
      <c r="AV127" s="122"/>
      <c r="AW127" s="123">
        <v>45734</v>
      </c>
      <c r="AX127" s="122"/>
      <c r="AY127" s="122" t="s">
        <v>580</v>
      </c>
      <c r="AZ127" s="123">
        <v>45720</v>
      </c>
      <c r="BA127" s="129" t="s">
        <v>320</v>
      </c>
      <c r="BB127" s="127"/>
    </row>
    <row r="128" spans="1:54" ht="73.5" customHeight="1" x14ac:dyDescent="0.25">
      <c r="A128" s="122">
        <v>11</v>
      </c>
      <c r="B128" s="122" t="s">
        <v>153</v>
      </c>
      <c r="C128" s="123">
        <v>45743</v>
      </c>
      <c r="D128" s="124" t="s">
        <v>727</v>
      </c>
      <c r="E128" s="122" t="s">
        <v>728</v>
      </c>
      <c r="F128" s="124" t="s">
        <v>729</v>
      </c>
      <c r="G128" s="123">
        <v>45743</v>
      </c>
      <c r="H128" s="123">
        <v>45744</v>
      </c>
      <c r="I128" s="123">
        <v>46017</v>
      </c>
      <c r="J128" s="122">
        <f t="shared" si="7"/>
        <v>273</v>
      </c>
      <c r="K128" s="122">
        <v>50000000</v>
      </c>
      <c r="L128" s="122" t="s">
        <v>186</v>
      </c>
      <c r="M128" s="122" t="s">
        <v>730</v>
      </c>
      <c r="N128" s="122">
        <v>23449234</v>
      </c>
      <c r="O128" s="122" t="s">
        <v>731</v>
      </c>
      <c r="P128" s="122" t="s">
        <v>47</v>
      </c>
      <c r="Q128" s="122" t="s">
        <v>684</v>
      </c>
      <c r="R128" s="122">
        <v>81</v>
      </c>
      <c r="S128" s="122">
        <v>90000000</v>
      </c>
      <c r="T128" s="123">
        <v>45716</v>
      </c>
      <c r="U128" s="122">
        <v>100</v>
      </c>
      <c r="V128" s="123">
        <v>45743</v>
      </c>
      <c r="W128" s="122" t="s">
        <v>490</v>
      </c>
      <c r="X128" s="122"/>
      <c r="Y128" s="122"/>
      <c r="Z128" s="122"/>
      <c r="AA128" s="122"/>
      <c r="AB128" s="122"/>
      <c r="AC128" s="122" t="s">
        <v>491</v>
      </c>
      <c r="AD128" s="122">
        <v>328</v>
      </c>
      <c r="AE128" s="125">
        <v>25000000</v>
      </c>
      <c r="AF128" s="123">
        <v>45952</v>
      </c>
      <c r="AG128" s="122">
        <v>384</v>
      </c>
      <c r="AH128" s="123">
        <v>45979</v>
      </c>
      <c r="AI128" s="122"/>
      <c r="AJ128" s="122"/>
      <c r="AK128" s="122"/>
      <c r="AL128" s="122"/>
      <c r="AM128" s="122"/>
      <c r="AN128" s="122"/>
      <c r="AO128" s="122"/>
      <c r="AP128" s="122"/>
      <c r="AQ128" s="122"/>
      <c r="AR128" s="122"/>
      <c r="AS128" s="122"/>
      <c r="AT128" s="122"/>
      <c r="AU128" s="122">
        <f t="shared" ref="AU128:AU142" si="9">K128+Y128+AE128+AJ128</f>
        <v>75000000</v>
      </c>
      <c r="AV128" s="122"/>
      <c r="AW128" s="123">
        <v>45744</v>
      </c>
      <c r="AX128" s="122"/>
      <c r="AY128" s="122" t="s">
        <v>580</v>
      </c>
      <c r="AZ128" s="123">
        <v>45747</v>
      </c>
      <c r="BA128" s="129" t="s">
        <v>320</v>
      </c>
      <c r="BB128" s="127"/>
    </row>
    <row r="129" spans="1:54" ht="73.5" customHeight="1" x14ac:dyDescent="0.25">
      <c r="A129" s="122">
        <v>12</v>
      </c>
      <c r="B129" s="122" t="s">
        <v>153</v>
      </c>
      <c r="C129" s="123">
        <v>45744</v>
      </c>
      <c r="D129" s="122" t="s">
        <v>682</v>
      </c>
      <c r="E129" s="122" t="s">
        <v>517</v>
      </c>
      <c r="F129" s="124" t="s">
        <v>518</v>
      </c>
      <c r="G129" s="123">
        <v>45744</v>
      </c>
      <c r="H129" s="123">
        <v>45745</v>
      </c>
      <c r="I129" s="123">
        <v>45777</v>
      </c>
      <c r="J129" s="122">
        <f t="shared" si="7"/>
        <v>32</v>
      </c>
      <c r="K129" s="122">
        <v>120000000</v>
      </c>
      <c r="L129" s="122" t="s">
        <v>186</v>
      </c>
      <c r="M129" s="122" t="s">
        <v>69</v>
      </c>
      <c r="N129" s="122">
        <v>46670374</v>
      </c>
      <c r="O129" s="122" t="s">
        <v>683</v>
      </c>
      <c r="P129" s="122" t="s">
        <v>47</v>
      </c>
      <c r="Q129" s="122" t="s">
        <v>684</v>
      </c>
      <c r="R129" s="122">
        <v>104</v>
      </c>
      <c r="S129" s="125">
        <v>120000000</v>
      </c>
      <c r="T129" s="123">
        <v>45744</v>
      </c>
      <c r="U129" s="122">
        <v>102</v>
      </c>
      <c r="V129" s="123">
        <v>45744</v>
      </c>
      <c r="W129" s="122" t="s">
        <v>491</v>
      </c>
      <c r="X129" s="122">
        <v>142</v>
      </c>
      <c r="Y129" s="122">
        <v>9700000</v>
      </c>
      <c r="Z129" s="123">
        <v>45776</v>
      </c>
      <c r="AA129" s="122">
        <v>135</v>
      </c>
      <c r="AB129" s="123">
        <v>45776</v>
      </c>
      <c r="AC129" s="122"/>
      <c r="AD129" s="122"/>
      <c r="AE129" s="125"/>
      <c r="AF129" s="122"/>
      <c r="AG129" s="122"/>
      <c r="AH129" s="122"/>
      <c r="AI129" s="122"/>
      <c r="AJ129" s="122"/>
      <c r="AK129" s="122"/>
      <c r="AL129" s="122"/>
      <c r="AM129" s="122"/>
      <c r="AN129" s="122"/>
      <c r="AO129" s="122"/>
      <c r="AP129" s="122"/>
      <c r="AQ129" s="122"/>
      <c r="AR129" s="122"/>
      <c r="AS129" s="122"/>
      <c r="AT129" s="123">
        <v>45777</v>
      </c>
      <c r="AU129" s="122">
        <f t="shared" si="9"/>
        <v>129700000</v>
      </c>
      <c r="AV129" s="122"/>
      <c r="AW129" s="123">
        <v>45745</v>
      </c>
      <c r="AX129" s="122"/>
      <c r="AY129" s="122" t="s">
        <v>574</v>
      </c>
      <c r="AZ129" s="123">
        <v>45748</v>
      </c>
      <c r="BA129" s="129" t="s">
        <v>320</v>
      </c>
      <c r="BB129" s="127"/>
    </row>
    <row r="130" spans="1:54" ht="73.5" customHeight="1" x14ac:dyDescent="0.25">
      <c r="A130" s="122">
        <v>13</v>
      </c>
      <c r="B130" s="122" t="s">
        <v>153</v>
      </c>
      <c r="C130" s="123">
        <v>45754</v>
      </c>
      <c r="D130" s="122" t="s">
        <v>711</v>
      </c>
      <c r="E130" s="122" t="s">
        <v>287</v>
      </c>
      <c r="F130" s="124" t="s">
        <v>739</v>
      </c>
      <c r="G130" s="123">
        <v>45754</v>
      </c>
      <c r="H130" s="123">
        <v>45755</v>
      </c>
      <c r="I130" s="123">
        <v>46018</v>
      </c>
      <c r="J130" s="122">
        <f t="shared" si="7"/>
        <v>263</v>
      </c>
      <c r="K130" s="122">
        <v>110000000</v>
      </c>
      <c r="L130" s="122" t="s">
        <v>186</v>
      </c>
      <c r="M130" s="122" t="s">
        <v>714</v>
      </c>
      <c r="N130" s="122">
        <v>40040088</v>
      </c>
      <c r="O130" s="122" t="s">
        <v>740</v>
      </c>
      <c r="P130" s="122" t="s">
        <v>614</v>
      </c>
      <c r="Q130" s="122" t="s">
        <v>601</v>
      </c>
      <c r="R130" s="122">
        <v>118</v>
      </c>
      <c r="S130" s="122">
        <v>110000000</v>
      </c>
      <c r="T130" s="123">
        <v>45750</v>
      </c>
      <c r="U130" s="122">
        <v>117</v>
      </c>
      <c r="V130" s="123">
        <v>45754</v>
      </c>
      <c r="W130" s="122"/>
      <c r="X130" s="122"/>
      <c r="Y130" s="122"/>
      <c r="Z130" s="122"/>
      <c r="AA130" s="122"/>
      <c r="AB130" s="122"/>
      <c r="AC130" s="122"/>
      <c r="AD130" s="122"/>
      <c r="AE130" s="125"/>
      <c r="AF130" s="122"/>
      <c r="AG130" s="122"/>
      <c r="AH130" s="122"/>
      <c r="AI130" s="122"/>
      <c r="AJ130" s="122"/>
      <c r="AK130" s="122"/>
      <c r="AL130" s="122"/>
      <c r="AM130" s="122"/>
      <c r="AN130" s="122"/>
      <c r="AO130" s="122"/>
      <c r="AP130" s="122"/>
      <c r="AQ130" s="122"/>
      <c r="AR130" s="122"/>
      <c r="AS130" s="122"/>
      <c r="AT130" s="122"/>
      <c r="AU130" s="122">
        <f t="shared" si="9"/>
        <v>110000000</v>
      </c>
      <c r="AV130" s="122"/>
      <c r="AW130" s="123">
        <v>45755</v>
      </c>
      <c r="AX130" s="122"/>
      <c r="AY130" s="122" t="s">
        <v>580</v>
      </c>
      <c r="AZ130" s="123">
        <v>45757</v>
      </c>
      <c r="BA130" s="129" t="s">
        <v>320</v>
      </c>
      <c r="BB130" s="127"/>
    </row>
    <row r="131" spans="1:54" ht="73.5" customHeight="1" x14ac:dyDescent="0.25">
      <c r="A131" s="122">
        <v>14</v>
      </c>
      <c r="B131" s="122" t="s">
        <v>153</v>
      </c>
      <c r="C131" s="123">
        <v>45777</v>
      </c>
      <c r="D131" s="122" t="s">
        <v>682</v>
      </c>
      <c r="E131" s="122" t="s">
        <v>517</v>
      </c>
      <c r="F131" s="124" t="s">
        <v>518</v>
      </c>
      <c r="G131" s="123">
        <v>45777</v>
      </c>
      <c r="H131" s="123">
        <v>45778</v>
      </c>
      <c r="I131" s="123">
        <v>46022</v>
      </c>
      <c r="J131" s="122">
        <f t="shared" si="7"/>
        <v>244</v>
      </c>
      <c r="K131" s="122">
        <v>1030000000</v>
      </c>
      <c r="L131" s="122" t="s">
        <v>846</v>
      </c>
      <c r="M131" s="122" t="s">
        <v>69</v>
      </c>
      <c r="N131" s="122">
        <v>46670374</v>
      </c>
      <c r="O131" s="122" t="s">
        <v>683</v>
      </c>
      <c r="P131" s="122" t="s">
        <v>572</v>
      </c>
      <c r="Q131" s="122" t="s">
        <v>767</v>
      </c>
      <c r="R131" s="122">
        <v>132</v>
      </c>
      <c r="S131" s="122">
        <v>1030000000</v>
      </c>
      <c r="T131" s="123">
        <v>45768</v>
      </c>
      <c r="U131" s="122">
        <v>139</v>
      </c>
      <c r="V131" s="123">
        <v>45777</v>
      </c>
      <c r="W131" s="122" t="s">
        <v>490</v>
      </c>
      <c r="X131" s="122"/>
      <c r="Y131" s="122"/>
      <c r="Z131" s="122"/>
      <c r="AA131" s="122"/>
      <c r="AB131" s="122"/>
      <c r="AC131" s="122"/>
      <c r="AD131" s="122"/>
      <c r="AE131" s="125"/>
      <c r="AF131" s="122"/>
      <c r="AG131" s="122"/>
      <c r="AH131" s="122"/>
      <c r="AI131" s="122"/>
      <c r="AJ131" s="122"/>
      <c r="AK131" s="122"/>
      <c r="AL131" s="122"/>
      <c r="AM131" s="122"/>
      <c r="AN131" s="122"/>
      <c r="AO131" s="122"/>
      <c r="AP131" s="122"/>
      <c r="AQ131" s="122"/>
      <c r="AR131" s="122"/>
      <c r="AS131" s="122"/>
      <c r="AT131" s="122"/>
      <c r="AU131" s="122">
        <f t="shared" si="9"/>
        <v>1030000000</v>
      </c>
      <c r="AV131" s="122"/>
      <c r="AW131" s="123">
        <v>45778</v>
      </c>
      <c r="AX131" s="122"/>
      <c r="AY131" s="122" t="s">
        <v>580</v>
      </c>
      <c r="AZ131" s="123">
        <v>45769</v>
      </c>
      <c r="BA131" s="129" t="s">
        <v>320</v>
      </c>
      <c r="BB131" s="127"/>
    </row>
    <row r="132" spans="1:54" ht="73.5" customHeight="1" x14ac:dyDescent="0.25">
      <c r="A132" s="122">
        <v>15</v>
      </c>
      <c r="B132" s="122" t="s">
        <v>153</v>
      </c>
      <c r="C132" s="123">
        <v>45782</v>
      </c>
      <c r="D132" s="122" t="s">
        <v>428</v>
      </c>
      <c r="E132" s="122" t="s">
        <v>768</v>
      </c>
      <c r="F132" s="124" t="s">
        <v>769</v>
      </c>
      <c r="G132" s="123">
        <v>45782</v>
      </c>
      <c r="H132" s="123">
        <v>45783</v>
      </c>
      <c r="I132" s="123">
        <v>46010</v>
      </c>
      <c r="J132" s="122">
        <f t="shared" si="7"/>
        <v>227</v>
      </c>
      <c r="K132" s="122">
        <v>16901991</v>
      </c>
      <c r="L132" s="122" t="s">
        <v>186</v>
      </c>
      <c r="M132" s="122" t="s">
        <v>431</v>
      </c>
      <c r="N132" s="122">
        <v>4080377</v>
      </c>
      <c r="O132" s="122" t="s">
        <v>770</v>
      </c>
      <c r="P132" s="122" t="s">
        <v>746</v>
      </c>
      <c r="Q132" s="122" t="s">
        <v>533</v>
      </c>
      <c r="R132" s="122">
        <v>133</v>
      </c>
      <c r="S132" s="122">
        <v>16901991</v>
      </c>
      <c r="T132" s="123">
        <v>45769</v>
      </c>
      <c r="U132" s="122">
        <v>140</v>
      </c>
      <c r="V132" s="123">
        <v>45782</v>
      </c>
      <c r="W132" s="122" t="s">
        <v>490</v>
      </c>
      <c r="X132" s="122"/>
      <c r="Y132" s="122"/>
      <c r="Z132" s="122"/>
      <c r="AA132" s="122"/>
      <c r="AB132" s="122"/>
      <c r="AC132" s="122" t="s">
        <v>490</v>
      </c>
      <c r="AD132" s="122"/>
      <c r="AE132" s="125"/>
      <c r="AF132" s="122"/>
      <c r="AG132" s="122"/>
      <c r="AH132" s="122"/>
      <c r="AI132" s="122" t="s">
        <v>490</v>
      </c>
      <c r="AJ132" s="122"/>
      <c r="AK132" s="122"/>
      <c r="AL132" s="122"/>
      <c r="AM132" s="122"/>
      <c r="AN132" s="122"/>
      <c r="AO132" s="122"/>
      <c r="AP132" s="122"/>
      <c r="AQ132" s="122"/>
      <c r="AR132" s="122"/>
      <c r="AS132" s="122"/>
      <c r="AT132" s="122"/>
      <c r="AU132" s="122">
        <f t="shared" si="9"/>
        <v>16901991</v>
      </c>
      <c r="AV132" s="122"/>
      <c r="AW132" s="123">
        <v>45783</v>
      </c>
      <c r="AX132" s="122"/>
      <c r="AY132" s="122" t="s">
        <v>580</v>
      </c>
      <c r="AZ132" s="123">
        <v>45784</v>
      </c>
      <c r="BA132" s="129" t="s">
        <v>320</v>
      </c>
      <c r="BB132" s="127"/>
    </row>
    <row r="133" spans="1:54" ht="73.5" customHeight="1" x14ac:dyDescent="0.25">
      <c r="A133" s="122">
        <v>16</v>
      </c>
      <c r="B133" s="122" t="s">
        <v>153</v>
      </c>
      <c r="C133" s="123">
        <v>45785</v>
      </c>
      <c r="D133" s="122" t="s">
        <v>771</v>
      </c>
      <c r="E133" s="122" t="s">
        <v>772</v>
      </c>
      <c r="F133" s="124" t="s">
        <v>773</v>
      </c>
      <c r="G133" s="123">
        <v>45785</v>
      </c>
      <c r="H133" s="123">
        <v>45791</v>
      </c>
      <c r="I133" s="123">
        <v>45808</v>
      </c>
      <c r="J133" s="122">
        <f t="shared" si="7"/>
        <v>17</v>
      </c>
      <c r="K133" s="122">
        <v>3940090</v>
      </c>
      <c r="L133" s="122" t="s">
        <v>186</v>
      </c>
      <c r="M133" s="122" t="s">
        <v>774</v>
      </c>
      <c r="N133" s="122">
        <v>1019114030</v>
      </c>
      <c r="O133" s="122" t="s">
        <v>775</v>
      </c>
      <c r="P133" s="122" t="s">
        <v>746</v>
      </c>
      <c r="Q133" s="122" t="s">
        <v>533</v>
      </c>
      <c r="R133" s="122">
        <v>185</v>
      </c>
      <c r="S133" s="122">
        <v>3940090</v>
      </c>
      <c r="T133" s="123">
        <v>45744</v>
      </c>
      <c r="U133" s="122">
        <v>148</v>
      </c>
      <c r="V133" s="123">
        <v>45785</v>
      </c>
      <c r="W133" s="122"/>
      <c r="X133" s="122"/>
      <c r="Y133" s="122"/>
      <c r="Z133" s="122"/>
      <c r="AA133" s="122"/>
      <c r="AB133" s="122"/>
      <c r="AC133" s="122"/>
      <c r="AD133" s="122"/>
      <c r="AE133" s="125"/>
      <c r="AF133" s="122"/>
      <c r="AG133" s="122"/>
      <c r="AH133" s="122"/>
      <c r="AI133" s="122"/>
      <c r="AJ133" s="122"/>
      <c r="AK133" s="122"/>
      <c r="AL133" s="122"/>
      <c r="AM133" s="122"/>
      <c r="AN133" s="122"/>
      <c r="AO133" s="122"/>
      <c r="AP133" s="122"/>
      <c r="AQ133" s="122"/>
      <c r="AR133" s="122"/>
      <c r="AS133" s="122"/>
      <c r="AT133" s="122"/>
      <c r="AU133" s="122">
        <f t="shared" si="9"/>
        <v>3940090</v>
      </c>
      <c r="AV133" s="122"/>
      <c r="AW133" s="123">
        <v>45785</v>
      </c>
      <c r="AX133" s="122"/>
      <c r="AY133" s="122" t="s">
        <v>505</v>
      </c>
      <c r="AZ133" s="123">
        <v>45790</v>
      </c>
      <c r="BA133" s="129" t="s">
        <v>320</v>
      </c>
      <c r="BB133" s="127"/>
    </row>
    <row r="134" spans="1:54" ht="73.5" customHeight="1" x14ac:dyDescent="0.25">
      <c r="A134" s="122">
        <v>17</v>
      </c>
      <c r="B134" s="122" t="s">
        <v>153</v>
      </c>
      <c r="C134" s="123">
        <v>45824</v>
      </c>
      <c r="D134" s="122" t="s">
        <v>779</v>
      </c>
      <c r="E134" s="122" t="s">
        <v>780</v>
      </c>
      <c r="F134" s="124" t="s">
        <v>781</v>
      </c>
      <c r="G134" s="123">
        <v>45824</v>
      </c>
      <c r="H134" s="123">
        <v>45794</v>
      </c>
      <c r="I134" s="123">
        <v>46017</v>
      </c>
      <c r="J134" s="122">
        <f t="shared" si="7"/>
        <v>223</v>
      </c>
      <c r="K134" s="122">
        <v>64468250</v>
      </c>
      <c r="L134" s="122" t="s">
        <v>186</v>
      </c>
      <c r="M134" s="122" t="s">
        <v>782</v>
      </c>
      <c r="N134" s="122">
        <v>33367846</v>
      </c>
      <c r="O134" s="122" t="s">
        <v>783</v>
      </c>
      <c r="P134" s="122" t="s">
        <v>47</v>
      </c>
      <c r="Q134" s="122" t="s">
        <v>735</v>
      </c>
      <c r="R134" s="122">
        <v>179</v>
      </c>
      <c r="S134" s="122">
        <v>64468250</v>
      </c>
      <c r="T134" s="123">
        <v>45818</v>
      </c>
      <c r="U134" s="122">
        <v>177</v>
      </c>
      <c r="V134" s="123">
        <v>45824</v>
      </c>
      <c r="W134" s="122"/>
      <c r="X134" s="122"/>
      <c r="Y134" s="122"/>
      <c r="Z134" s="122"/>
      <c r="AA134" s="122"/>
      <c r="AB134" s="122"/>
      <c r="AC134" s="122"/>
      <c r="AD134" s="122"/>
      <c r="AE134" s="125"/>
      <c r="AF134" s="122"/>
      <c r="AG134" s="122"/>
      <c r="AH134" s="122"/>
      <c r="AI134" s="122"/>
      <c r="AJ134" s="122"/>
      <c r="AK134" s="122"/>
      <c r="AL134" s="122"/>
      <c r="AM134" s="122"/>
      <c r="AN134" s="122"/>
      <c r="AO134" s="122"/>
      <c r="AP134" s="122"/>
      <c r="AQ134" s="122"/>
      <c r="AR134" s="122"/>
      <c r="AS134" s="122"/>
      <c r="AT134" s="122"/>
      <c r="AU134" s="122">
        <f t="shared" si="9"/>
        <v>64468250</v>
      </c>
      <c r="AV134" s="122"/>
      <c r="AW134" s="123">
        <v>45794</v>
      </c>
      <c r="AX134" s="122"/>
      <c r="AY134" s="122" t="s">
        <v>505</v>
      </c>
      <c r="AZ134" s="123">
        <v>45825</v>
      </c>
      <c r="BA134" s="129" t="s">
        <v>320</v>
      </c>
      <c r="BB134" s="127"/>
    </row>
    <row r="135" spans="1:54" ht="73.5" customHeight="1" x14ac:dyDescent="0.25">
      <c r="A135" s="122">
        <v>18</v>
      </c>
      <c r="B135" s="122" t="s">
        <v>153</v>
      </c>
      <c r="C135" s="123">
        <v>45891</v>
      </c>
      <c r="D135" s="122" t="s">
        <v>324</v>
      </c>
      <c r="E135" s="122">
        <v>46356617</v>
      </c>
      <c r="F135" s="124" t="s">
        <v>828</v>
      </c>
      <c r="G135" s="123">
        <v>45891</v>
      </c>
      <c r="H135" s="123">
        <v>45894</v>
      </c>
      <c r="I135" s="123">
        <v>46010</v>
      </c>
      <c r="J135" s="122">
        <f t="shared" si="7"/>
        <v>116</v>
      </c>
      <c r="K135" s="122">
        <v>25000000</v>
      </c>
      <c r="L135" s="122" t="s">
        <v>186</v>
      </c>
      <c r="M135" s="122" t="s">
        <v>324</v>
      </c>
      <c r="N135" s="122">
        <v>46356617</v>
      </c>
      <c r="O135" s="122" t="s">
        <v>829</v>
      </c>
      <c r="P135" s="122" t="s">
        <v>47</v>
      </c>
      <c r="Q135" s="122" t="s">
        <v>735</v>
      </c>
      <c r="R135" s="122">
        <v>167</v>
      </c>
      <c r="S135" s="122">
        <v>25000000</v>
      </c>
      <c r="T135" s="123">
        <v>45812</v>
      </c>
      <c r="U135" s="122">
        <v>254</v>
      </c>
      <c r="V135" s="123">
        <v>45891</v>
      </c>
      <c r="W135" s="122"/>
      <c r="X135" s="122"/>
      <c r="Y135" s="122"/>
      <c r="Z135" s="122"/>
      <c r="AA135" s="122"/>
      <c r="AB135" s="122"/>
      <c r="AC135" s="122"/>
      <c r="AD135" s="122"/>
      <c r="AE135" s="125"/>
      <c r="AF135" s="122"/>
      <c r="AG135" s="122"/>
      <c r="AH135" s="122"/>
      <c r="AI135" s="122"/>
      <c r="AJ135" s="122"/>
      <c r="AK135" s="122"/>
      <c r="AL135" s="122"/>
      <c r="AM135" s="122"/>
      <c r="AN135" s="122"/>
      <c r="AO135" s="122"/>
      <c r="AP135" s="122"/>
      <c r="AQ135" s="122"/>
      <c r="AR135" s="122"/>
      <c r="AS135" s="122"/>
      <c r="AT135" s="122"/>
      <c r="AU135" s="122">
        <f t="shared" si="9"/>
        <v>25000000</v>
      </c>
      <c r="AV135" s="122"/>
      <c r="AW135" s="123">
        <v>45894</v>
      </c>
      <c r="AX135" s="122"/>
      <c r="AY135" s="122" t="s">
        <v>580</v>
      </c>
      <c r="AZ135" s="123">
        <v>45896</v>
      </c>
      <c r="BA135" s="126" t="s">
        <v>320</v>
      </c>
      <c r="BB135" s="127"/>
    </row>
    <row r="136" spans="1:54" ht="73.5" customHeight="1" x14ac:dyDescent="0.25">
      <c r="A136" s="122">
        <v>19</v>
      </c>
      <c r="B136" s="122" t="s">
        <v>153</v>
      </c>
      <c r="C136" s="123">
        <v>45911</v>
      </c>
      <c r="D136" s="122" t="s">
        <v>866</v>
      </c>
      <c r="E136" s="122" t="s">
        <v>328</v>
      </c>
      <c r="F136" s="124" t="s">
        <v>686</v>
      </c>
      <c r="G136" s="123">
        <v>45911</v>
      </c>
      <c r="H136" s="123">
        <v>45911</v>
      </c>
      <c r="I136" s="123">
        <v>45961</v>
      </c>
      <c r="J136" s="122">
        <f t="shared" ref="J136:J142" si="10">I136-H136</f>
        <v>50</v>
      </c>
      <c r="K136" s="122">
        <v>17000000</v>
      </c>
      <c r="L136" s="122" t="s">
        <v>186</v>
      </c>
      <c r="M136" s="122" t="s">
        <v>330</v>
      </c>
      <c r="N136" s="122">
        <v>28090993</v>
      </c>
      <c r="O136" s="122" t="s">
        <v>469</v>
      </c>
      <c r="P136" s="122" t="s">
        <v>47</v>
      </c>
      <c r="Q136" s="122" t="s">
        <v>867</v>
      </c>
      <c r="R136" s="122">
        <v>262</v>
      </c>
      <c r="S136" s="122">
        <v>17000000</v>
      </c>
      <c r="T136" s="123">
        <v>45929</v>
      </c>
      <c r="U136" s="122">
        <v>295</v>
      </c>
      <c r="V136" s="123">
        <v>45911</v>
      </c>
      <c r="W136" s="122"/>
      <c r="X136" s="122"/>
      <c r="Y136" s="122"/>
      <c r="Z136" s="122"/>
      <c r="AA136" s="122"/>
      <c r="AB136" s="122"/>
      <c r="AC136" s="122"/>
      <c r="AD136" s="122"/>
      <c r="AE136" s="125"/>
      <c r="AF136" s="122"/>
      <c r="AG136" s="122"/>
      <c r="AH136" s="122"/>
      <c r="AI136" s="122"/>
      <c r="AJ136" s="122"/>
      <c r="AK136" s="122"/>
      <c r="AL136" s="122"/>
      <c r="AM136" s="122"/>
      <c r="AN136" s="122"/>
      <c r="AO136" s="122"/>
      <c r="AP136" s="122"/>
      <c r="AQ136" s="122"/>
      <c r="AR136" s="122"/>
      <c r="AS136" s="122"/>
      <c r="AT136" s="122"/>
      <c r="AU136" s="122">
        <f t="shared" si="9"/>
        <v>17000000</v>
      </c>
      <c r="AV136" s="122"/>
      <c r="AW136" s="123">
        <v>45911</v>
      </c>
      <c r="AX136" s="122"/>
      <c r="AY136" s="122" t="s">
        <v>904</v>
      </c>
      <c r="AZ136" s="123">
        <v>45916</v>
      </c>
      <c r="BA136" s="126" t="s">
        <v>320</v>
      </c>
      <c r="BB136" s="127"/>
    </row>
    <row r="137" spans="1:54" ht="73.5" customHeight="1" x14ac:dyDescent="0.25">
      <c r="A137" s="122">
        <v>20</v>
      </c>
      <c r="B137" s="122" t="s">
        <v>153</v>
      </c>
      <c r="C137" s="123">
        <v>45961</v>
      </c>
      <c r="D137" s="122" t="s">
        <v>866</v>
      </c>
      <c r="E137" s="122" t="s">
        <v>328</v>
      </c>
      <c r="F137" s="124" t="s">
        <v>686</v>
      </c>
      <c r="G137" s="123">
        <v>45961</v>
      </c>
      <c r="H137" s="123">
        <v>45962</v>
      </c>
      <c r="I137" s="123">
        <v>46022</v>
      </c>
      <c r="J137" s="122">
        <f t="shared" si="10"/>
        <v>60</v>
      </c>
      <c r="K137" s="122">
        <v>16000000</v>
      </c>
      <c r="L137" s="122" t="s">
        <v>186</v>
      </c>
      <c r="M137" s="122" t="s">
        <v>330</v>
      </c>
      <c r="N137" s="122">
        <v>28090993</v>
      </c>
      <c r="O137" s="122" t="s">
        <v>469</v>
      </c>
      <c r="P137" s="122" t="s">
        <v>47</v>
      </c>
      <c r="Q137" s="122" t="s">
        <v>867</v>
      </c>
      <c r="R137" s="122">
        <v>337</v>
      </c>
      <c r="S137" s="122">
        <v>16000000</v>
      </c>
      <c r="T137" s="123">
        <v>45960</v>
      </c>
      <c r="U137" s="122">
        <v>360</v>
      </c>
      <c r="V137" s="123">
        <v>45961</v>
      </c>
      <c r="W137" s="122"/>
      <c r="X137" s="122"/>
      <c r="Y137" s="122"/>
      <c r="Z137" s="122"/>
      <c r="AA137" s="122"/>
      <c r="AB137" s="122"/>
      <c r="AC137" s="122"/>
      <c r="AD137" s="122"/>
      <c r="AE137" s="125"/>
      <c r="AF137" s="122"/>
      <c r="AG137" s="122"/>
      <c r="AH137" s="122"/>
      <c r="AI137" s="122"/>
      <c r="AJ137" s="122"/>
      <c r="AK137" s="122"/>
      <c r="AL137" s="122"/>
      <c r="AM137" s="122"/>
      <c r="AN137" s="122"/>
      <c r="AO137" s="122"/>
      <c r="AP137" s="122"/>
      <c r="AQ137" s="122"/>
      <c r="AR137" s="122"/>
      <c r="AS137" s="122"/>
      <c r="AT137" s="122"/>
      <c r="AU137" s="122">
        <f t="shared" si="9"/>
        <v>16000000</v>
      </c>
      <c r="AV137" s="122"/>
      <c r="AW137" s="123">
        <v>45962</v>
      </c>
      <c r="AX137" s="122"/>
      <c r="AY137" s="122" t="s">
        <v>580</v>
      </c>
      <c r="AZ137" s="123">
        <v>45975</v>
      </c>
      <c r="BA137" s="126" t="s">
        <v>320</v>
      </c>
      <c r="BB137" s="127"/>
    </row>
    <row r="138" spans="1:54" ht="73.5" customHeight="1" x14ac:dyDescent="0.25">
      <c r="A138" s="122">
        <v>21</v>
      </c>
      <c r="B138" s="122" t="s">
        <v>153</v>
      </c>
      <c r="C138" s="123">
        <v>45981</v>
      </c>
      <c r="D138" s="122" t="s">
        <v>711</v>
      </c>
      <c r="E138" s="122" t="s">
        <v>287</v>
      </c>
      <c r="F138" s="124" t="s">
        <v>930</v>
      </c>
      <c r="G138" s="123">
        <v>45981</v>
      </c>
      <c r="H138" s="123">
        <v>45986</v>
      </c>
      <c r="I138" s="123">
        <v>46006</v>
      </c>
      <c r="J138" s="122">
        <f t="shared" si="10"/>
        <v>20</v>
      </c>
      <c r="K138" s="122">
        <v>48732332</v>
      </c>
      <c r="L138" s="122" t="s">
        <v>186</v>
      </c>
      <c r="M138" s="122" t="s">
        <v>714</v>
      </c>
      <c r="N138" s="122">
        <v>40040088</v>
      </c>
      <c r="O138" s="122" t="s">
        <v>290</v>
      </c>
      <c r="P138" s="122" t="s">
        <v>614</v>
      </c>
      <c r="Q138" s="122" t="s">
        <v>877</v>
      </c>
      <c r="R138" s="122">
        <v>371</v>
      </c>
      <c r="S138" s="122">
        <v>48723332</v>
      </c>
      <c r="T138" s="123">
        <v>45981</v>
      </c>
      <c r="U138" s="122">
        <v>389</v>
      </c>
      <c r="V138" s="123">
        <v>45981</v>
      </c>
      <c r="W138" s="122"/>
      <c r="X138" s="122"/>
      <c r="Y138" s="122"/>
      <c r="Z138" s="122"/>
      <c r="AA138" s="122"/>
      <c r="AB138" s="122"/>
      <c r="AC138" s="122"/>
      <c r="AD138" s="122"/>
      <c r="AE138" s="125"/>
      <c r="AF138" s="122"/>
      <c r="AG138" s="122"/>
      <c r="AH138" s="122"/>
      <c r="AI138" s="122"/>
      <c r="AJ138" s="122"/>
      <c r="AK138" s="122"/>
      <c r="AL138" s="122"/>
      <c r="AM138" s="122"/>
      <c r="AN138" s="122"/>
      <c r="AO138" s="122"/>
      <c r="AP138" s="122"/>
      <c r="AQ138" s="122"/>
      <c r="AR138" s="122"/>
      <c r="AS138" s="122"/>
      <c r="AT138" s="122"/>
      <c r="AU138" s="122">
        <f t="shared" si="9"/>
        <v>48732332</v>
      </c>
      <c r="AV138" s="122"/>
      <c r="AW138" s="123">
        <v>45986</v>
      </c>
      <c r="AX138" s="122"/>
      <c r="AY138" s="130" t="s">
        <v>561</v>
      </c>
      <c r="AZ138" s="123">
        <v>45986</v>
      </c>
      <c r="BA138" s="126" t="s">
        <v>320</v>
      </c>
      <c r="BB138" s="127"/>
    </row>
    <row r="139" spans="1:54" ht="73.5" customHeight="1" x14ac:dyDescent="0.25">
      <c r="A139" s="122">
        <v>22</v>
      </c>
      <c r="B139" s="122" t="s">
        <v>153</v>
      </c>
      <c r="C139" s="123">
        <v>45981</v>
      </c>
      <c r="D139" s="122" t="s">
        <v>779</v>
      </c>
      <c r="E139" s="122" t="s">
        <v>780</v>
      </c>
      <c r="F139" s="124" t="s">
        <v>931</v>
      </c>
      <c r="G139" s="123">
        <v>45981</v>
      </c>
      <c r="H139" s="123">
        <v>45986</v>
      </c>
      <c r="I139" s="123">
        <v>46021</v>
      </c>
      <c r="J139" s="122">
        <f t="shared" si="10"/>
        <v>35</v>
      </c>
      <c r="K139" s="122">
        <v>15600000</v>
      </c>
      <c r="L139" s="122" t="s">
        <v>186</v>
      </c>
      <c r="M139" s="122" t="s">
        <v>932</v>
      </c>
      <c r="N139" s="122">
        <v>33367846</v>
      </c>
      <c r="O139" s="122" t="s">
        <v>933</v>
      </c>
      <c r="P139" s="122" t="s">
        <v>819</v>
      </c>
      <c r="Q139" s="122" t="s">
        <v>725</v>
      </c>
      <c r="R139" s="122">
        <v>359</v>
      </c>
      <c r="S139" s="122">
        <v>15600000</v>
      </c>
      <c r="T139" s="123">
        <v>45973</v>
      </c>
      <c r="U139" s="122">
        <v>392</v>
      </c>
      <c r="V139" s="123">
        <v>45981</v>
      </c>
      <c r="W139" s="122"/>
      <c r="X139" s="122"/>
      <c r="Y139" s="122"/>
      <c r="Z139" s="122"/>
      <c r="AA139" s="122"/>
      <c r="AB139" s="122"/>
      <c r="AC139" s="122"/>
      <c r="AD139" s="122"/>
      <c r="AE139" s="125"/>
      <c r="AF139" s="122"/>
      <c r="AG139" s="122"/>
      <c r="AH139" s="122"/>
      <c r="AI139" s="122"/>
      <c r="AJ139" s="122"/>
      <c r="AK139" s="122"/>
      <c r="AL139" s="122"/>
      <c r="AM139" s="122"/>
      <c r="AN139" s="122"/>
      <c r="AO139" s="122"/>
      <c r="AP139" s="122"/>
      <c r="AQ139" s="122"/>
      <c r="AR139" s="122"/>
      <c r="AS139" s="122"/>
      <c r="AT139" s="122"/>
      <c r="AU139" s="122">
        <f t="shared" si="9"/>
        <v>15600000</v>
      </c>
      <c r="AV139" s="122"/>
      <c r="AW139" s="123">
        <v>45986</v>
      </c>
      <c r="AX139" s="122"/>
      <c r="AY139" s="122" t="s">
        <v>952</v>
      </c>
      <c r="AZ139" s="123">
        <v>45986</v>
      </c>
      <c r="BA139" s="126" t="s">
        <v>320</v>
      </c>
      <c r="BB139" s="127"/>
    </row>
    <row r="140" spans="1:54" ht="73.5" customHeight="1" x14ac:dyDescent="0.25">
      <c r="A140" s="122">
        <v>23</v>
      </c>
      <c r="B140" s="122" t="s">
        <v>946</v>
      </c>
      <c r="C140" s="123">
        <v>45995</v>
      </c>
      <c r="D140" s="122" t="s">
        <v>947</v>
      </c>
      <c r="E140" s="122" t="s">
        <v>328</v>
      </c>
      <c r="F140" s="124" t="s">
        <v>948</v>
      </c>
      <c r="G140" s="123">
        <v>45995</v>
      </c>
      <c r="H140" s="123">
        <v>45996</v>
      </c>
      <c r="I140" s="123">
        <v>46021</v>
      </c>
      <c r="J140" s="122">
        <f t="shared" si="10"/>
        <v>25</v>
      </c>
      <c r="K140" s="122">
        <v>27247392</v>
      </c>
      <c r="L140" s="122" t="s">
        <v>949</v>
      </c>
      <c r="M140" s="122" t="s">
        <v>330</v>
      </c>
      <c r="N140" s="122">
        <v>28090993</v>
      </c>
      <c r="O140" s="122" t="s">
        <v>469</v>
      </c>
      <c r="P140" s="122" t="s">
        <v>819</v>
      </c>
      <c r="Q140" s="122" t="s">
        <v>725</v>
      </c>
      <c r="R140" s="122">
        <v>393</v>
      </c>
      <c r="S140" s="122">
        <v>27247392</v>
      </c>
      <c r="T140" s="123">
        <v>45992</v>
      </c>
      <c r="U140" s="122">
        <v>417</v>
      </c>
      <c r="V140" s="123">
        <v>45995</v>
      </c>
      <c r="W140" s="122"/>
      <c r="X140" s="122"/>
      <c r="Y140" s="122"/>
      <c r="Z140" s="122"/>
      <c r="AA140" s="122"/>
      <c r="AB140" s="122"/>
      <c r="AC140" s="122"/>
      <c r="AD140" s="122"/>
      <c r="AE140" s="125"/>
      <c r="AF140" s="122"/>
      <c r="AG140" s="122"/>
      <c r="AH140" s="122"/>
      <c r="AI140" s="122"/>
      <c r="AJ140" s="122"/>
      <c r="AK140" s="122"/>
      <c r="AL140" s="122"/>
      <c r="AM140" s="122"/>
      <c r="AN140" s="122"/>
      <c r="AO140" s="122"/>
      <c r="AP140" s="122"/>
      <c r="AQ140" s="122"/>
      <c r="AR140" s="122"/>
      <c r="AS140" s="122"/>
      <c r="AT140" s="122"/>
      <c r="AU140" s="122">
        <f t="shared" si="9"/>
        <v>27247392</v>
      </c>
      <c r="AV140" s="122"/>
      <c r="AW140" s="123">
        <v>45996</v>
      </c>
      <c r="AX140" s="122"/>
      <c r="AY140" s="122" t="s">
        <v>526</v>
      </c>
      <c r="AZ140" s="123">
        <v>46001</v>
      </c>
      <c r="BA140" s="126" t="s">
        <v>320</v>
      </c>
      <c r="BB140" s="127"/>
    </row>
    <row r="141" spans="1:54" ht="73.5" customHeight="1" x14ac:dyDescent="0.25">
      <c r="A141" s="122">
        <v>24</v>
      </c>
      <c r="B141" s="122" t="s">
        <v>153</v>
      </c>
      <c r="C141" s="123">
        <v>46000</v>
      </c>
      <c r="D141" s="122" t="s">
        <v>779</v>
      </c>
      <c r="E141" s="122" t="s">
        <v>780</v>
      </c>
      <c r="F141" s="124" t="s">
        <v>950</v>
      </c>
      <c r="G141" s="123">
        <v>46000</v>
      </c>
      <c r="H141" s="123">
        <v>46001</v>
      </c>
      <c r="I141" s="123">
        <v>46017</v>
      </c>
      <c r="J141" s="122">
        <f t="shared" si="10"/>
        <v>16</v>
      </c>
      <c r="K141" s="122">
        <v>4923000</v>
      </c>
      <c r="L141" s="122" t="s">
        <v>186</v>
      </c>
      <c r="M141" s="122" t="s">
        <v>932</v>
      </c>
      <c r="N141" s="122">
        <v>33367846</v>
      </c>
      <c r="O141" s="122" t="s">
        <v>933</v>
      </c>
      <c r="P141" s="122" t="s">
        <v>819</v>
      </c>
      <c r="Q141" s="122" t="s">
        <v>725</v>
      </c>
      <c r="R141" s="122">
        <v>398</v>
      </c>
      <c r="S141" s="122">
        <v>4923000</v>
      </c>
      <c r="T141" s="123">
        <v>45995</v>
      </c>
      <c r="U141" s="122">
        <v>424</v>
      </c>
      <c r="V141" s="123">
        <v>46000</v>
      </c>
      <c r="W141" s="122"/>
      <c r="X141" s="122"/>
      <c r="Y141" s="122"/>
      <c r="Z141" s="122"/>
      <c r="AA141" s="122"/>
      <c r="AB141" s="122"/>
      <c r="AC141" s="122"/>
      <c r="AD141" s="122"/>
      <c r="AE141" s="125"/>
      <c r="AF141" s="122"/>
      <c r="AG141" s="122"/>
      <c r="AH141" s="122"/>
      <c r="AI141" s="122"/>
      <c r="AJ141" s="122"/>
      <c r="AK141" s="122"/>
      <c r="AL141" s="122"/>
      <c r="AM141" s="122"/>
      <c r="AN141" s="122"/>
      <c r="AO141" s="122"/>
      <c r="AP141" s="122"/>
      <c r="AQ141" s="122"/>
      <c r="AR141" s="122"/>
      <c r="AS141" s="122"/>
      <c r="AT141" s="122"/>
      <c r="AU141" s="122">
        <f t="shared" si="9"/>
        <v>4923000</v>
      </c>
      <c r="AV141" s="122"/>
      <c r="AW141" s="123">
        <v>46001</v>
      </c>
      <c r="AX141" s="122"/>
      <c r="AY141" s="122" t="s">
        <v>580</v>
      </c>
      <c r="AZ141" s="123">
        <v>46003</v>
      </c>
      <c r="BA141" s="126" t="s">
        <v>321</v>
      </c>
      <c r="BB141" s="127"/>
    </row>
    <row r="142" spans="1:54" ht="73.5" customHeight="1" x14ac:dyDescent="0.25">
      <c r="A142" s="122">
        <v>25</v>
      </c>
      <c r="B142" s="122" t="s">
        <v>153</v>
      </c>
      <c r="C142" s="122" t="s">
        <v>951</v>
      </c>
      <c r="D142" s="122" t="s">
        <v>693</v>
      </c>
      <c r="E142" s="122" t="s">
        <v>694</v>
      </c>
      <c r="F142" s="124" t="s">
        <v>695</v>
      </c>
      <c r="G142" s="123">
        <v>46006</v>
      </c>
      <c r="H142" s="123">
        <v>46008</v>
      </c>
      <c r="I142" s="123">
        <v>46021</v>
      </c>
      <c r="J142" s="122">
        <f t="shared" si="10"/>
        <v>13</v>
      </c>
      <c r="K142" s="122">
        <v>20000000</v>
      </c>
      <c r="L142" s="122" t="s">
        <v>186</v>
      </c>
      <c r="M142" s="122" t="s">
        <v>696</v>
      </c>
      <c r="N142" s="122">
        <v>46450943</v>
      </c>
      <c r="O142" s="122" t="s">
        <v>720</v>
      </c>
      <c r="P142" s="122" t="s">
        <v>819</v>
      </c>
      <c r="Q142" s="122" t="s">
        <v>725</v>
      </c>
      <c r="R142" s="122">
        <v>394</v>
      </c>
      <c r="S142" s="122">
        <v>20000000</v>
      </c>
      <c r="T142" s="123">
        <v>45994</v>
      </c>
      <c r="U142" s="122">
        <v>448</v>
      </c>
      <c r="V142" s="123">
        <v>46006</v>
      </c>
      <c r="W142" s="122"/>
      <c r="X142" s="122"/>
      <c r="Y142" s="122"/>
      <c r="Z142" s="122"/>
      <c r="AA142" s="122"/>
      <c r="AB142" s="122"/>
      <c r="AC142" s="122"/>
      <c r="AD142" s="122"/>
      <c r="AE142" s="125"/>
      <c r="AF142" s="122"/>
      <c r="AG142" s="122"/>
      <c r="AH142" s="122"/>
      <c r="AI142" s="122"/>
      <c r="AJ142" s="122"/>
      <c r="AK142" s="122"/>
      <c r="AL142" s="122"/>
      <c r="AM142" s="122"/>
      <c r="AN142" s="122"/>
      <c r="AO142" s="122"/>
      <c r="AP142" s="122"/>
      <c r="AQ142" s="122"/>
      <c r="AR142" s="122"/>
      <c r="AS142" s="122"/>
      <c r="AT142" s="122"/>
      <c r="AU142" s="122">
        <f t="shared" si="9"/>
        <v>20000000</v>
      </c>
      <c r="AV142" s="122"/>
      <c r="AW142" s="123">
        <v>46008</v>
      </c>
      <c r="AX142" s="122"/>
      <c r="AY142" s="122" t="s">
        <v>580</v>
      </c>
      <c r="AZ142" s="123">
        <v>46008</v>
      </c>
      <c r="BA142" s="126" t="s">
        <v>320</v>
      </c>
      <c r="BB142" s="127"/>
    </row>
    <row r="143" spans="1:54" ht="73.5" customHeight="1" x14ac:dyDescent="0.25">
      <c r="AE143" s="106"/>
    </row>
    <row r="144" spans="1:54" ht="73.5" customHeight="1" x14ac:dyDescent="0.25">
      <c r="AE144" s="106"/>
    </row>
    <row r="145" spans="31:31" ht="73.5" customHeight="1" x14ac:dyDescent="0.25">
      <c r="AE145" s="106"/>
    </row>
    <row r="146" spans="31:31" ht="73.5" customHeight="1" x14ac:dyDescent="0.25">
      <c r="AE146" s="106"/>
    </row>
    <row r="147" spans="31:31" ht="73.5" customHeight="1" x14ac:dyDescent="0.25">
      <c r="AE147" s="106"/>
    </row>
    <row r="148" spans="31:31" ht="73.5" customHeight="1" x14ac:dyDescent="0.25">
      <c r="AE148" s="106"/>
    </row>
    <row r="149" spans="31:31" ht="73.5" customHeight="1" x14ac:dyDescent="0.25">
      <c r="AE149" s="106"/>
    </row>
    <row r="150" spans="31:31" ht="73.5" customHeight="1" x14ac:dyDescent="0.25">
      <c r="AE150" s="106"/>
    </row>
  </sheetData>
  <sortState xmlns:xlrd2="http://schemas.microsoft.com/office/spreadsheetml/2017/richdata2" ref="A2:BD144">
    <sortCondition ref="B2:B144"/>
  </sortState>
  <hyperlinks>
    <hyperlink ref="BA5" r:id="rId1" xr:uid="{00000000-0004-0000-0100-000000000000}"/>
    <hyperlink ref="BA6" r:id="rId2" xr:uid="{00000000-0004-0000-0100-000001000000}"/>
    <hyperlink ref="BA7" r:id="rId3" xr:uid="{00000000-0004-0000-0100-000002000000}"/>
    <hyperlink ref="BA9" r:id="rId4" xr:uid="{00000000-0004-0000-0100-000003000000}"/>
    <hyperlink ref="BA8" r:id="rId5" xr:uid="{00000000-0004-0000-0100-000004000000}"/>
    <hyperlink ref="BA10" r:id="rId6" xr:uid="{00000000-0004-0000-0100-000005000000}"/>
    <hyperlink ref="BA11" r:id="rId7" xr:uid="{00000000-0004-0000-0100-000006000000}"/>
    <hyperlink ref="BA12" r:id="rId8" xr:uid="{00000000-0004-0000-0100-000007000000}"/>
    <hyperlink ref="BA13" r:id="rId9" xr:uid="{00000000-0004-0000-0100-000008000000}"/>
    <hyperlink ref="BA14" r:id="rId10" xr:uid="{00000000-0004-0000-0100-000009000000}"/>
    <hyperlink ref="BA15" r:id="rId11" xr:uid="{00000000-0004-0000-0100-00000A000000}"/>
    <hyperlink ref="BA16" r:id="rId12" xr:uid="{00000000-0004-0000-0100-00000B000000}"/>
    <hyperlink ref="BA17" r:id="rId13" xr:uid="{00000000-0004-0000-0100-00000C000000}"/>
    <hyperlink ref="BA18" r:id="rId14" xr:uid="{00000000-0004-0000-0100-00000D000000}"/>
    <hyperlink ref="BA19" r:id="rId15" xr:uid="{00000000-0004-0000-0100-00000E000000}"/>
    <hyperlink ref="BA20" r:id="rId16" xr:uid="{00000000-0004-0000-0100-00000F000000}"/>
    <hyperlink ref="BA21" r:id="rId17" xr:uid="{00000000-0004-0000-0100-000010000000}"/>
    <hyperlink ref="BA22" r:id="rId18" xr:uid="{00000000-0004-0000-0100-000011000000}"/>
    <hyperlink ref="BA23" r:id="rId19" xr:uid="{00000000-0004-0000-0100-000012000000}"/>
    <hyperlink ref="BA24" r:id="rId20" xr:uid="{00000000-0004-0000-0100-000013000000}"/>
    <hyperlink ref="BA25" r:id="rId21" xr:uid="{00000000-0004-0000-0100-000014000000}"/>
    <hyperlink ref="BA26" r:id="rId22" xr:uid="{00000000-0004-0000-0100-000015000000}"/>
    <hyperlink ref="BA27" r:id="rId23" xr:uid="{00000000-0004-0000-0100-000016000000}"/>
    <hyperlink ref="BA28" r:id="rId24" xr:uid="{00000000-0004-0000-0100-000017000000}"/>
    <hyperlink ref="BA29" r:id="rId25" xr:uid="{00000000-0004-0000-0100-000018000000}"/>
    <hyperlink ref="BA30" r:id="rId26" xr:uid="{00000000-0004-0000-0100-000019000000}"/>
    <hyperlink ref="BA31" r:id="rId27" xr:uid="{00000000-0004-0000-0100-00001A000000}"/>
    <hyperlink ref="BA32" r:id="rId28" xr:uid="{00000000-0004-0000-0100-00001B000000}"/>
    <hyperlink ref="BA33" r:id="rId29" xr:uid="{00000000-0004-0000-0100-00001C000000}"/>
    <hyperlink ref="BA34" r:id="rId30" xr:uid="{00000000-0004-0000-0100-00001D000000}"/>
    <hyperlink ref="BA35" r:id="rId31" xr:uid="{00000000-0004-0000-0100-00001E000000}"/>
    <hyperlink ref="BA36" r:id="rId32" xr:uid="{00000000-0004-0000-0100-00001F000000}"/>
    <hyperlink ref="BA37" r:id="rId33" xr:uid="{00000000-0004-0000-0100-000020000000}"/>
    <hyperlink ref="BA38" r:id="rId34" xr:uid="{00000000-0004-0000-0100-000021000000}"/>
    <hyperlink ref="BA39" r:id="rId35" xr:uid="{00000000-0004-0000-0100-000022000000}"/>
    <hyperlink ref="BA40" r:id="rId36" xr:uid="{00000000-0004-0000-0100-000023000000}"/>
    <hyperlink ref="BA41" r:id="rId37" xr:uid="{00000000-0004-0000-0100-000024000000}"/>
    <hyperlink ref="BA42" r:id="rId38" xr:uid="{00000000-0004-0000-0100-000025000000}"/>
    <hyperlink ref="BA43" r:id="rId39" xr:uid="{00000000-0004-0000-0100-000026000000}"/>
    <hyperlink ref="BA44" r:id="rId40" xr:uid="{00000000-0004-0000-0100-000027000000}"/>
    <hyperlink ref="BA118" r:id="rId41" xr:uid="{00000000-0004-0000-0100-000028000000}"/>
    <hyperlink ref="BA119" r:id="rId42" xr:uid="{00000000-0004-0000-0100-000029000000}"/>
    <hyperlink ref="BA120" r:id="rId43" xr:uid="{00000000-0004-0000-0100-00002A000000}"/>
    <hyperlink ref="BA121" r:id="rId44" xr:uid="{00000000-0004-0000-0100-00002B000000}"/>
    <hyperlink ref="BA122" r:id="rId45" xr:uid="{00000000-0004-0000-0100-00002C000000}"/>
    <hyperlink ref="BA123" r:id="rId46" xr:uid="{00000000-0004-0000-0100-00002D000000}"/>
    <hyperlink ref="BA124" r:id="rId47" xr:uid="{00000000-0004-0000-0100-00002E000000}"/>
    <hyperlink ref="BA125" r:id="rId48" xr:uid="{00000000-0004-0000-0100-00002F000000}"/>
    <hyperlink ref="BA126" r:id="rId49" xr:uid="{00000000-0004-0000-0100-000030000000}"/>
    <hyperlink ref="BA127" r:id="rId50" xr:uid="{00000000-0004-0000-0100-000031000000}"/>
    <hyperlink ref="BA45" r:id="rId51" xr:uid="{00000000-0004-0000-0100-000032000000}"/>
    <hyperlink ref="BA128" r:id="rId52" xr:uid="{00000000-0004-0000-0100-000033000000}"/>
    <hyperlink ref="BA129" r:id="rId53" xr:uid="{00000000-0004-0000-0100-000034000000}"/>
    <hyperlink ref="BA47" r:id="rId54" xr:uid="{00000000-0004-0000-0100-000035000000}"/>
    <hyperlink ref="BA46" r:id="rId55" xr:uid="{00000000-0004-0000-0100-000036000000}"/>
    <hyperlink ref="BA130" r:id="rId56" xr:uid="{00000000-0004-0000-0100-000037000000}"/>
    <hyperlink ref="BA48" r:id="rId57" xr:uid="{00000000-0004-0000-0100-000038000000}"/>
    <hyperlink ref="BA49" r:id="rId58" xr:uid="{00000000-0004-0000-0100-000039000000}"/>
    <hyperlink ref="BA50" r:id="rId59" xr:uid="{00000000-0004-0000-0100-00003A000000}"/>
    <hyperlink ref="BA51" r:id="rId60" xr:uid="{00000000-0004-0000-0100-00003B000000}"/>
    <hyperlink ref="BA52" r:id="rId61" xr:uid="{00000000-0004-0000-0100-00003C000000}"/>
    <hyperlink ref="BA53" r:id="rId62" xr:uid="{00000000-0004-0000-0100-00003D000000}"/>
    <hyperlink ref="BA54" r:id="rId63" xr:uid="{00000000-0004-0000-0100-00003E000000}"/>
    <hyperlink ref="BA55" r:id="rId64" xr:uid="{00000000-0004-0000-0100-00003F000000}"/>
    <hyperlink ref="BA131" r:id="rId65" xr:uid="{00000000-0004-0000-0100-000040000000}"/>
    <hyperlink ref="BA132" r:id="rId66" xr:uid="{00000000-0004-0000-0100-000041000000}"/>
    <hyperlink ref="BA133" r:id="rId67" xr:uid="{00000000-0004-0000-0100-000042000000}"/>
    <hyperlink ref="BA56" r:id="rId68" xr:uid="{00000000-0004-0000-0100-000043000000}"/>
    <hyperlink ref="BA134" r:id="rId69" xr:uid="{00000000-0004-0000-0100-000044000000}"/>
    <hyperlink ref="BA57" r:id="rId70" xr:uid="{00000000-0004-0000-0100-000045000000}"/>
    <hyperlink ref="BA58" r:id="rId71" xr:uid="{00000000-0004-0000-0100-000046000000}"/>
    <hyperlink ref="BA59" r:id="rId72" xr:uid="{00000000-0004-0000-0100-000047000000}"/>
    <hyperlink ref="BA60" r:id="rId73" xr:uid="{00000000-0004-0000-0100-000048000000}"/>
    <hyperlink ref="BA61" r:id="rId74" xr:uid="{00000000-0004-0000-0100-000049000000}"/>
    <hyperlink ref="BA64" r:id="rId75" xr:uid="{00000000-0004-0000-0100-00004A000000}"/>
    <hyperlink ref="BA63" r:id="rId76" xr:uid="{00000000-0004-0000-0100-00004B000000}"/>
    <hyperlink ref="BA62" r:id="rId77" xr:uid="{00000000-0004-0000-0100-00004C000000}"/>
    <hyperlink ref="BA65" r:id="rId78" xr:uid="{00000000-0004-0000-0100-00004D000000}"/>
    <hyperlink ref="BA66" r:id="rId79" xr:uid="{00000000-0004-0000-0100-00004E000000}"/>
    <hyperlink ref="BA67" r:id="rId80" xr:uid="{00000000-0004-0000-0100-00004F000000}"/>
    <hyperlink ref="BA68" r:id="rId81" xr:uid="{00000000-0004-0000-0100-000050000000}"/>
    <hyperlink ref="BA69" r:id="rId82" xr:uid="{00000000-0004-0000-0100-000051000000}"/>
    <hyperlink ref="BA70" r:id="rId83" xr:uid="{00000000-0004-0000-0100-000052000000}"/>
    <hyperlink ref="BA71" r:id="rId84" xr:uid="{00000000-0004-0000-0100-000053000000}"/>
    <hyperlink ref="BA72" r:id="rId85" xr:uid="{00000000-0004-0000-0100-000054000000}"/>
    <hyperlink ref="BA73" r:id="rId86" xr:uid="{00000000-0004-0000-0100-000055000000}"/>
    <hyperlink ref="BA74" r:id="rId87" xr:uid="{00000000-0004-0000-0100-000056000000}"/>
    <hyperlink ref="BA135" r:id="rId88" xr:uid="{00000000-0004-0000-0100-000057000000}"/>
    <hyperlink ref="BA75" r:id="rId89" xr:uid="{00000000-0004-0000-0100-000058000000}"/>
    <hyperlink ref="BA76" r:id="rId90" xr:uid="{00000000-0004-0000-0100-000059000000}"/>
    <hyperlink ref="BA77" r:id="rId91" xr:uid="{00000000-0004-0000-0100-00005A000000}"/>
    <hyperlink ref="BA78" r:id="rId92" xr:uid="{00000000-0004-0000-0100-00005B000000}"/>
    <hyperlink ref="BA79" r:id="rId93" xr:uid="{00000000-0004-0000-0100-00005C000000}"/>
    <hyperlink ref="BA80" r:id="rId94" xr:uid="{00000000-0004-0000-0100-00005D000000}"/>
    <hyperlink ref="BA81" r:id="rId95" xr:uid="{00000000-0004-0000-0100-00005E000000}"/>
    <hyperlink ref="BA82" r:id="rId96" xr:uid="{00000000-0004-0000-0100-00005F000000}"/>
    <hyperlink ref="BA83" r:id="rId97" xr:uid="{00000000-0004-0000-0100-000060000000}"/>
    <hyperlink ref="BA84" r:id="rId98" xr:uid="{00000000-0004-0000-0100-000061000000}"/>
    <hyperlink ref="BA85" r:id="rId99" xr:uid="{00000000-0004-0000-0100-000062000000}"/>
    <hyperlink ref="BA4" r:id="rId100" xr:uid="{00000000-0004-0000-0100-000063000000}"/>
    <hyperlink ref="BA136" r:id="rId101" xr:uid="{00000000-0004-0000-0100-000064000000}"/>
    <hyperlink ref="BA86" r:id="rId102" xr:uid="{00000000-0004-0000-0100-000065000000}"/>
    <hyperlink ref="BA87" r:id="rId103" xr:uid="{00000000-0004-0000-0100-000066000000}"/>
    <hyperlink ref="BA88" r:id="rId104" xr:uid="{00000000-0004-0000-0100-000067000000}"/>
    <hyperlink ref="BA89" r:id="rId105" xr:uid="{00000000-0004-0000-0100-000068000000}"/>
    <hyperlink ref="BA90" r:id="rId106" xr:uid="{00000000-0004-0000-0100-000069000000}"/>
    <hyperlink ref="BA91" r:id="rId107" xr:uid="{00000000-0004-0000-0100-00006A000000}"/>
    <hyperlink ref="BA92" r:id="rId108" xr:uid="{00000000-0004-0000-0100-00006B000000}"/>
    <hyperlink ref="BA93" r:id="rId109" xr:uid="{00000000-0004-0000-0100-00006C000000}"/>
    <hyperlink ref="BA94" r:id="rId110" xr:uid="{00000000-0004-0000-0100-00006D000000}"/>
    <hyperlink ref="BA95" r:id="rId111" xr:uid="{00000000-0004-0000-0100-00006E000000}"/>
    <hyperlink ref="BA96" r:id="rId112" xr:uid="{00000000-0004-0000-0100-00006F000000}"/>
    <hyperlink ref="BA97" r:id="rId113" xr:uid="{00000000-0004-0000-0100-000070000000}"/>
    <hyperlink ref="BA98" r:id="rId114" xr:uid="{00000000-0004-0000-0100-000071000000}"/>
    <hyperlink ref="BA2" r:id="rId115" xr:uid="{00000000-0004-0000-0100-000072000000}"/>
    <hyperlink ref="BA99" r:id="rId116" xr:uid="{00000000-0004-0000-0100-000073000000}"/>
    <hyperlink ref="BA100" r:id="rId117" xr:uid="{00000000-0004-0000-0100-000074000000}"/>
    <hyperlink ref="BA104" r:id="rId118" xr:uid="{00000000-0004-0000-0100-000075000000}"/>
    <hyperlink ref="BA101" r:id="rId119" xr:uid="{00000000-0004-0000-0100-000076000000}"/>
    <hyperlink ref="BA102" r:id="rId120" xr:uid="{00000000-0004-0000-0100-000077000000}"/>
    <hyperlink ref="BA103" r:id="rId121" xr:uid="{00000000-0004-0000-0100-000078000000}"/>
    <hyperlink ref="BA105" r:id="rId122" xr:uid="{00000000-0004-0000-0100-000079000000}"/>
    <hyperlink ref="BA106" r:id="rId123" xr:uid="{00000000-0004-0000-0100-00007A000000}"/>
    <hyperlink ref="BA107" r:id="rId124" xr:uid="{00000000-0004-0000-0100-00007B000000}"/>
    <hyperlink ref="BA108" r:id="rId125" xr:uid="{00000000-0004-0000-0100-00007C000000}"/>
    <hyperlink ref="BA109" r:id="rId126" xr:uid="{00000000-0004-0000-0100-00007D000000}"/>
    <hyperlink ref="BA110" r:id="rId127" xr:uid="{00000000-0004-0000-0100-00007E000000}"/>
    <hyperlink ref="BA138" r:id="rId128" xr:uid="{00000000-0004-0000-0100-00007F000000}"/>
    <hyperlink ref="BA139" r:id="rId129" xr:uid="{00000000-0004-0000-0100-000080000000}"/>
    <hyperlink ref="BA3" r:id="rId130" xr:uid="{00000000-0004-0000-0100-000081000000}"/>
    <hyperlink ref="BA112" r:id="rId131" xr:uid="{00000000-0004-0000-0100-000082000000}"/>
    <hyperlink ref="BA111" r:id="rId132" xr:uid="{00000000-0004-0000-0100-000083000000}"/>
    <hyperlink ref="BA113" r:id="rId133" xr:uid="{00000000-0004-0000-0100-000084000000}"/>
    <hyperlink ref="BA114" r:id="rId134" xr:uid="{00000000-0004-0000-0100-000085000000}"/>
    <hyperlink ref="BA115" r:id="rId135" xr:uid="{00000000-0004-0000-0100-000086000000}"/>
    <hyperlink ref="BA140" r:id="rId136" xr:uid="{00000000-0004-0000-0100-000087000000}"/>
    <hyperlink ref="BA141" r:id="rId137" xr:uid="{00000000-0004-0000-0100-000088000000}"/>
    <hyperlink ref="BA142" r:id="rId138" xr:uid="{00000000-0004-0000-0100-000089000000}"/>
    <hyperlink ref="BA137" r:id="rId139" xr:uid="{00000000-0004-0000-0100-00008A000000}"/>
    <hyperlink ref="BA116" r:id="rId140" xr:uid="{00000000-0004-0000-0100-00008B000000}"/>
    <hyperlink ref="BA117" r:id="rId141" xr:uid="{00000000-0004-0000-0100-00008C000000}"/>
  </hyperlinks>
  <pageMargins left="0.7" right="0.7" top="0.75" bottom="0.75" header="0.3" footer="0.3"/>
  <pageSetup orientation="portrait" r:id="rId1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2024</vt:lpstr>
      <vt:lpstr>2025</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Contratacion</dc:creator>
  <cp:lastModifiedBy>Contratacion</cp:lastModifiedBy>
  <cp:lastPrinted>2025-01-13T16:45:26Z</cp:lastPrinted>
  <dcterms:created xsi:type="dcterms:W3CDTF">2024-04-04T16:30:40Z</dcterms:created>
  <dcterms:modified xsi:type="dcterms:W3CDTF">2026-01-19T20:12:31Z</dcterms:modified>
</cp:coreProperties>
</file>